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20" yWindow="80" windowWidth="12100" windowHeight="6220" tabRatio="888" activeTab="0"/>
  </bookViews>
  <sheets>
    <sheet name="1 Erläuterungen" sheetId="1" r:id="rId1"/>
    <sheet name="2 Privatentnahmen" sheetId="2" r:id="rId2"/>
    <sheet name="3 Kapitalbedarfsplan" sheetId="3" r:id="rId3"/>
    <sheet name="4 Finanzierungsplan" sheetId="4" r:id="rId4"/>
    <sheet name="5 Umsatz- u Rentabilität" sheetId="5" r:id="rId5"/>
    <sheet name="6 Liquidität 1. Jahr" sheetId="6" r:id="rId6"/>
    <sheet name="7 Liquidität 2. Jahr" sheetId="7" r:id="rId7"/>
  </sheets>
  <definedNames>
    <definedName name="_xlnm.Print_Area" localSheetId="0">'1 Erläuterungen'!$A$1:$A$27</definedName>
    <definedName name="_xlnm.Print_Area" localSheetId="4">'5 Umsatz- u Rentabilität'!$A$1:$E$40</definedName>
  </definedNames>
  <calcPr fullCalcOnLoad="1"/>
</workbook>
</file>

<file path=xl/comments2.xml><?xml version="1.0" encoding="utf-8"?>
<comments xmlns="http://schemas.openxmlformats.org/spreadsheetml/2006/main">
  <authors>
    <author>Sonja Gekas </author>
    <author>Stolpmann</author>
  </authors>
  <commentList>
    <comment ref="B57" authorId="0">
      <text>
        <r>
          <rPr>
            <b/>
            <sz val="8"/>
            <rFont val="Tahoma"/>
            <family val="2"/>
          </rPr>
          <t>Automatischer Übertrag in Arbeitsblätter 3, 5, 6 und 7.</t>
        </r>
      </text>
    </comment>
    <comment ref="B49" authorId="1">
      <text>
        <r>
          <rPr>
            <b/>
            <sz val="10"/>
            <rFont val="Tahoma"/>
            <family val="2"/>
          </rPr>
          <t>Der monatliche Gründungszuschuss wird maximal für sechs Monate gewährt. Der Jahresbetrag entspricht daher dem sechsfachen Monatsbetrag.
Der Gründungszuschuss wird im Blatt 6 "Liquidität 1. Jahr" automatisch erfasst.</t>
        </r>
        <r>
          <rPr>
            <sz val="10"/>
            <rFont val="Tahoma"/>
            <family val="2"/>
          </rPr>
          <t xml:space="preserve">
</t>
        </r>
      </text>
    </comment>
    <comment ref="A53" authorId="1">
      <text>
        <r>
          <rPr>
            <b/>
            <sz val="9"/>
            <rFont val="Tahoma"/>
            <family val="2"/>
          </rPr>
          <t>Der Gründungszuschuss wird bei der Liquiditätsplanung für das 1. Jahr auf Blatt 6 berücksichtigt.</t>
        </r>
      </text>
    </comment>
  </commentList>
</comments>
</file>

<file path=xl/comments3.xml><?xml version="1.0" encoding="utf-8"?>
<comments xmlns="http://schemas.openxmlformats.org/spreadsheetml/2006/main">
  <authors>
    <author>Sonja Gekas </author>
    <author>Stolpmann</author>
  </authors>
  <commentList>
    <comment ref="B32" authorId="0">
      <text>
        <r>
          <rPr>
            <b/>
            <sz val="8"/>
            <rFont val="Tahoma"/>
            <family val="2"/>
          </rPr>
          <t>Berechnung gemäß Nr. 3.1 - 3.4; gerundete Darstellung; Wert kann manuell überschrieben werden</t>
        </r>
      </text>
    </comment>
    <comment ref="B51" authorId="1">
      <text>
        <r>
          <rPr>
            <b/>
            <sz val="9"/>
            <rFont val="Tahoma"/>
            <family val="2"/>
          </rPr>
          <t xml:space="preserve">Diese Aufwandspositionen können individuell benannt werden (überschreiben). Änderungen dann auch automatisch in Blatt 5.
</t>
        </r>
      </text>
    </comment>
    <comment ref="B52" authorId="1">
      <text>
        <r>
          <rPr>
            <b/>
            <sz val="9"/>
            <rFont val="Tahoma"/>
            <family val="2"/>
          </rPr>
          <t xml:space="preserve">Diese Aufwandspositionen können individuell benannt werden (überschreiben). Änderungen dann auch automatisch in Blatt 5.
</t>
        </r>
      </text>
    </comment>
    <comment ref="B53" authorId="1">
      <text>
        <r>
          <rPr>
            <b/>
            <sz val="9"/>
            <rFont val="Tahoma"/>
            <family val="2"/>
          </rPr>
          <t xml:space="preserve">Diese Aufwandspositionen können individuell benannt werden (überschreiben). Änderungen dann auch automatisch in Blatt 5.
</t>
        </r>
      </text>
    </comment>
    <comment ref="B54" authorId="1">
      <text>
        <r>
          <rPr>
            <b/>
            <sz val="9"/>
            <rFont val="Tahoma"/>
            <family val="2"/>
          </rPr>
          <t xml:space="preserve">Diese Aufwandspositionen können individuell benannt werden (überschreiben). Änderungen dann auch automatisch in Blatt 5.
</t>
        </r>
      </text>
    </comment>
  </commentList>
</comments>
</file>

<file path=xl/comments5.xml><?xml version="1.0" encoding="utf-8"?>
<comments xmlns="http://schemas.openxmlformats.org/spreadsheetml/2006/main">
  <authors>
    <author>Sonja Gekas </author>
    <author>abt4-227-2</author>
  </authors>
  <commentList>
    <comment ref="B6" authorId="0">
      <text>
        <r>
          <rPr>
            <b/>
            <sz val="8"/>
            <rFont val="Tahoma"/>
            <family val="2"/>
          </rPr>
          <t xml:space="preserve">Bitte hier Ihre Umsätze genau eintragen. Umsatzbezeichnung: z. B. Umsatz aus Dienstleistung, bzw. aus Handel, aus Handwerk o.a. </t>
        </r>
      </text>
    </comment>
    <comment ref="B7" authorId="0">
      <text>
        <r>
          <rPr>
            <b/>
            <sz val="8"/>
            <rFont val="Tahoma"/>
            <family val="2"/>
          </rPr>
          <t xml:space="preserve">Bitte hier Ihre Umsätze genau eintragen. Umsatzbezeichnung: z. B. Umsatz aus Dienstleistung, bzw. aus Handel, aus Handwerk o.a. 
</t>
        </r>
      </text>
    </comment>
    <comment ref="B8" authorId="0">
      <text>
        <r>
          <rPr>
            <b/>
            <sz val="8"/>
            <rFont val="Tahoma"/>
            <family val="2"/>
          </rPr>
          <t>bezieht sich auf den Umsatz (Zeile 6)
erstes Planjahr; %-Wert manuell eingeben</t>
        </r>
      </text>
    </comment>
    <comment ref="B9" authorId="0">
      <text>
        <r>
          <rPr>
            <b/>
            <sz val="8"/>
            <rFont val="Tahoma"/>
            <family val="2"/>
          </rPr>
          <t>bezieht sich auf den Umsatz (Zeile 7) erstes Planjahr; %-Wert manuell eingeben</t>
        </r>
      </text>
    </comment>
    <comment ref="C8" authorId="0">
      <text>
        <r>
          <rPr>
            <b/>
            <sz val="8"/>
            <rFont val="Tahoma"/>
            <family val="2"/>
          </rPr>
          <t xml:space="preserve">Eingabe Materialeinsatz in Prozent möglich; Voreinstellung 1%
 </t>
        </r>
      </text>
    </comment>
    <comment ref="D8" authorId="1">
      <text>
        <r>
          <rPr>
            <sz val="8"/>
            <rFont val="Tahoma"/>
            <family val="2"/>
          </rPr>
          <t>: Eingabe Materialeinsatz in Prozent möglich; Voreinstellung 1%</t>
        </r>
      </text>
    </comment>
    <comment ref="E8" authorId="1">
      <text>
        <r>
          <rPr>
            <b/>
            <sz val="8"/>
            <rFont val="Tahoma"/>
            <family val="2"/>
          </rPr>
          <t>:</t>
        </r>
        <r>
          <rPr>
            <sz val="8"/>
            <rFont val="Tahoma"/>
            <family val="2"/>
          </rPr>
          <t xml:space="preserve">
Eingabe Materialeinsatz in Prozent möglich; Voreinstellung 1%</t>
        </r>
      </text>
    </comment>
    <comment ref="C9" authorId="1">
      <text>
        <r>
          <rPr>
            <b/>
            <sz val="8"/>
            <rFont val="Tahoma"/>
            <family val="2"/>
          </rPr>
          <t>:</t>
        </r>
        <r>
          <rPr>
            <sz val="8"/>
            <rFont val="Tahoma"/>
            <family val="2"/>
          </rPr>
          <t xml:space="preserve">
Eingabe Materialeinsatz in Prozent möglich; Voreinstellung 1%</t>
        </r>
      </text>
    </comment>
    <comment ref="D9" authorId="1">
      <text>
        <r>
          <rPr>
            <b/>
            <sz val="8"/>
            <rFont val="Tahoma"/>
            <family val="2"/>
          </rPr>
          <t>:</t>
        </r>
        <r>
          <rPr>
            <sz val="8"/>
            <rFont val="Tahoma"/>
            <family val="2"/>
          </rPr>
          <t xml:space="preserve">
Eingabe Materialeinsatz in Prozent möglich; Voreinstellung 1%</t>
        </r>
      </text>
    </comment>
    <comment ref="E9" authorId="1">
      <text>
        <r>
          <rPr>
            <b/>
            <sz val="8"/>
            <rFont val="Tahoma"/>
            <family val="2"/>
          </rPr>
          <t>:</t>
        </r>
        <r>
          <rPr>
            <sz val="8"/>
            <rFont val="Tahoma"/>
            <family val="2"/>
          </rPr>
          <t xml:space="preserve">
Eingabe Materialeinsatz in Prozent möglich; Voreinstellung 1%</t>
        </r>
      </text>
    </comment>
  </commentList>
</comments>
</file>

<file path=xl/comments6.xml><?xml version="1.0" encoding="utf-8"?>
<comments xmlns="http://schemas.openxmlformats.org/spreadsheetml/2006/main">
  <authors>
    <author>Stolpmann</author>
    <author>Sonja Gekas </author>
  </authors>
  <commentList>
    <comment ref="B2" authorId="0">
      <text>
        <r>
          <rPr>
            <b/>
            <sz val="10"/>
            <rFont val="Tahoma"/>
            <family val="2"/>
          </rPr>
          <t>Hier den Monat eingeben, mit dem Sie mit der Planung beginnen wollen. Die übrigen werden automatisch angepasst.</t>
        </r>
      </text>
    </comment>
    <comment ref="B3" authorId="0">
      <text>
        <r>
          <rPr>
            <b/>
            <sz val="10"/>
            <rFont val="Tahoma"/>
            <family val="2"/>
          </rPr>
          <t>Hier den Kassenbestand eingeben ab Beginn der Planung. Die übrigen Monate werden automatisch vom Vormonat übertragen.</t>
        </r>
      </text>
    </comment>
    <comment ref="A10" authorId="1">
      <text>
        <r>
          <rPr>
            <b/>
            <sz val="8"/>
            <rFont val="Tahoma"/>
            <family val="2"/>
          </rPr>
          <t xml:space="preserve">Automatischer Übertrag für sechs Monate von Blatt 2 Privatentnahmen. </t>
        </r>
      </text>
    </comment>
    <comment ref="A9" authorId="1">
      <text>
        <r>
          <rPr>
            <b/>
            <sz val="8"/>
            <rFont val="Tahoma"/>
            <family val="2"/>
          </rPr>
          <t xml:space="preserve">z.B. für Privateinlagen, 
etc. </t>
        </r>
      </text>
    </comment>
    <comment ref="A22" authorId="1">
      <text>
        <r>
          <rPr>
            <b/>
            <sz val="8"/>
            <rFont val="Tahoma"/>
            <family val="2"/>
          </rPr>
          <t>Feld kann umbenannt werden.</t>
        </r>
      </text>
    </comment>
    <comment ref="A23" authorId="1">
      <text>
        <r>
          <rPr>
            <b/>
            <sz val="8"/>
            <rFont val="Tahoma"/>
            <family val="2"/>
          </rPr>
          <t>Feld kann umbenannt werden.</t>
        </r>
      </text>
    </comment>
    <comment ref="A24" authorId="1">
      <text>
        <r>
          <rPr>
            <b/>
            <sz val="8"/>
            <rFont val="Tahoma"/>
            <family val="2"/>
          </rPr>
          <t>Feld kann umbenannt werden.</t>
        </r>
      </text>
    </comment>
    <comment ref="A25" authorId="1">
      <text>
        <r>
          <rPr>
            <b/>
            <sz val="8"/>
            <rFont val="Tahoma"/>
            <family val="2"/>
          </rPr>
          <t>Feld kann umbenannt werden. Sofern keine weitere Aufteilung der Kosten erforderlich ist, kann Bezeichnung auch gelöscht werden.</t>
        </r>
      </text>
    </comment>
    <comment ref="A26" authorId="1">
      <text>
        <r>
          <rPr>
            <b/>
            <sz val="8"/>
            <rFont val="Tahoma"/>
            <family val="2"/>
          </rPr>
          <t>Feld kann umbenannt werden. Sofern keine weitere Aufteilung der Kosten erforderlich ist, kann Bezeichnung auch gelöscht werden.</t>
        </r>
      </text>
    </comment>
    <comment ref="A27" authorId="1">
      <text>
        <r>
          <rPr>
            <b/>
            <sz val="8"/>
            <rFont val="Tahoma"/>
            <family val="2"/>
          </rPr>
          <t>Feld kann umbenannt werden. Sofern keine weitere Aufteilung der Kosten erforderlich ist, kann Bezeichnung auch gelöscht werden.</t>
        </r>
      </text>
    </comment>
    <comment ref="A28" authorId="1">
      <text>
        <r>
          <rPr>
            <b/>
            <sz val="8"/>
            <rFont val="Tahoma"/>
            <family val="2"/>
          </rPr>
          <t>Feld kann umbenannt werden. Sofern keine weitere Aufteilung der Kosten erforderlich ist, kann Bezeichnung auch gelöscht werden.</t>
        </r>
      </text>
    </comment>
    <comment ref="A29" authorId="1">
      <text>
        <r>
          <rPr>
            <b/>
            <sz val="8"/>
            <rFont val="Tahoma"/>
            <family val="2"/>
          </rPr>
          <t>Feld kann umbenannt werden. Sofern keine weitere Aufteilung der Kosten erforderlich ist, kann Bezeichnung auch gelöscht werden.</t>
        </r>
      </text>
    </comment>
    <comment ref="A30" authorId="1">
      <text>
        <r>
          <rPr>
            <b/>
            <sz val="8"/>
            <rFont val="Tahoma"/>
            <family val="2"/>
          </rPr>
          <t>Feld kann umbenannt werden. Sofern keine weitere Aufteilung der Kosten erforderlich ist, kann Bezeichnung auch gelöscht werden.</t>
        </r>
      </text>
    </comment>
    <comment ref="A31" authorId="1">
      <text>
        <r>
          <rPr>
            <b/>
            <sz val="8"/>
            <rFont val="Tahoma"/>
            <family val="2"/>
          </rPr>
          <t>Feld kann umbenannt werden. Sofern keine weitere Aufteilung der Kosten erforderlich ist, kann Bezeichnung auch gelöscht werden.</t>
        </r>
      </text>
    </comment>
    <comment ref="A35" authorId="0">
      <text>
        <r>
          <rPr>
            <b/>
            <sz val="9"/>
            <rFont val="Tahoma"/>
            <family val="2"/>
          </rPr>
          <t xml:space="preserve">Erforderliche Privatentnahmen aus Blatt 2 (soweit nicht Geschäftsführergehalt).
Die Beträge sind zur individuellen Erfassung der Zahlungstermine überschreibbar.
Die Einnahmen aus Gründungsuschuss werden oben unter den Einnahmen erfasst. 
</t>
        </r>
      </text>
    </comment>
  </commentList>
</comments>
</file>

<file path=xl/comments7.xml><?xml version="1.0" encoding="utf-8"?>
<comments xmlns="http://schemas.openxmlformats.org/spreadsheetml/2006/main">
  <authors>
    <author>Sonja Gekas </author>
    <author>Stolpmann</author>
  </authors>
  <commentList>
    <comment ref="A26" authorId="0">
      <text>
        <r>
          <rPr>
            <b/>
            <sz val="8"/>
            <rFont val="Tahoma"/>
            <family val="2"/>
          </rPr>
          <t>Feld kann umbenannt werden. Sofern keine weitere Aufteilung der Kosten erforderlich ist, kann Bezeichnung auch gelöscht werden.</t>
        </r>
      </text>
    </comment>
    <comment ref="A9" authorId="0">
      <text>
        <r>
          <rPr>
            <b/>
            <sz val="8"/>
            <rFont val="Tahoma"/>
            <family val="2"/>
          </rPr>
          <t xml:space="preserve">z.B. für Privateinlagen, etc. </t>
        </r>
      </text>
    </comment>
    <comment ref="A21" authorId="0">
      <text>
        <r>
          <rPr>
            <b/>
            <sz val="8"/>
            <rFont val="Tahoma"/>
            <family val="2"/>
          </rPr>
          <t>Feld kann umbenannt werden.</t>
        </r>
      </text>
    </comment>
    <comment ref="A22" authorId="0">
      <text>
        <r>
          <rPr>
            <b/>
            <sz val="8"/>
            <rFont val="Tahoma"/>
            <family val="2"/>
          </rPr>
          <t>Feld kann umbenannt werden.</t>
        </r>
      </text>
    </comment>
    <comment ref="A23" authorId="0">
      <text>
        <r>
          <rPr>
            <b/>
            <sz val="8"/>
            <rFont val="Tahoma"/>
            <family val="2"/>
          </rPr>
          <t>Feld kann umbenannt werden.</t>
        </r>
      </text>
    </comment>
    <comment ref="A24" authorId="0">
      <text>
        <r>
          <rPr>
            <b/>
            <sz val="8"/>
            <rFont val="Tahoma"/>
            <family val="2"/>
          </rPr>
          <t>Feld kann umbenannt werden. Sofern keine weitere Aufteilung der Kosten erforderlich ist, kann Bezeichnung auch gelöscht werden.</t>
        </r>
      </text>
    </comment>
    <comment ref="A25" authorId="0">
      <text>
        <r>
          <rPr>
            <b/>
            <sz val="8"/>
            <rFont val="Tahoma"/>
            <family val="2"/>
          </rPr>
          <t>Feld kann umbenannt werden. Sofern keine weitere Aufteilung der Kosten erforderlich ist, kann Bezeichnung auch gelöscht werden.</t>
        </r>
      </text>
    </comment>
    <comment ref="A29" authorId="0">
      <text>
        <r>
          <rPr>
            <b/>
            <sz val="8"/>
            <rFont val="Tahoma"/>
            <family val="2"/>
          </rPr>
          <t>Feld kann umbenannt werden. Sofern keine weitere Aufteilung der Kosten erforderlich ist, kann Bezeichnung auch gelöscht werden.</t>
        </r>
      </text>
    </comment>
    <comment ref="A27" authorId="0">
      <text>
        <r>
          <rPr>
            <b/>
            <sz val="8"/>
            <rFont val="Tahoma"/>
            <family val="2"/>
          </rPr>
          <t>Feld kann umbenannt werden. Sofern keine weitere Aufteilung der Kosten erforderlich ist, kann Bezeichnung auch gelöscht werden.</t>
        </r>
      </text>
    </comment>
    <comment ref="A28" authorId="0">
      <text>
        <r>
          <rPr>
            <b/>
            <sz val="8"/>
            <rFont val="Tahoma"/>
            <family val="2"/>
          </rPr>
          <t>Feld kann umbenannt werden. Sofern keine weitere Aufteilung der Kosten erforderlich ist, kann Bezeichnung auch gelöscht werden.</t>
        </r>
      </text>
    </comment>
    <comment ref="A30" authorId="0">
      <text>
        <r>
          <rPr>
            <b/>
            <sz val="8"/>
            <rFont val="Tahoma"/>
            <family val="2"/>
          </rPr>
          <t>Feld kann umbenannt werden. Sofern keine weitere Aufteilung der Kosten erforderlich ist, kann Bezeichnung auch gelöscht werden.</t>
        </r>
      </text>
    </comment>
    <comment ref="A34" authorId="1">
      <text>
        <r>
          <rPr>
            <b/>
            <sz val="9"/>
            <rFont val="Tahoma"/>
            <family val="2"/>
          </rPr>
          <t xml:space="preserve">Erforderliche Privatentnahmen aus Blatt 2 (soweit nicht Geschäftsführergehalt).
Die Beträge sind zur individuellen Erfassung der Zahlungstermine überschreibbar.
Die Einnahmen aus Gründungsuschuss werden nur im 1. Jahr für sechs Monate erfasst. </t>
        </r>
      </text>
    </comment>
  </commentList>
</comments>
</file>

<file path=xl/sharedStrings.xml><?xml version="1.0" encoding="utf-8"?>
<sst xmlns="http://schemas.openxmlformats.org/spreadsheetml/2006/main" count="286" uniqueCount="212">
  <si>
    <t>1. Jahr</t>
  </si>
  <si>
    <t>2. Jahr</t>
  </si>
  <si>
    <t>3. Jahr</t>
  </si>
  <si>
    <t>Liquiditätsbetrachtung:</t>
  </si>
  <si>
    <t>mit Aussage zur Liquidität (ohne Berücksichtigung von Sonderfaktoren); jeweils volle Geschäftsjahre (12 Mo.)</t>
  </si>
  <si>
    <t>./.</t>
  </si>
  <si>
    <t>=</t>
  </si>
  <si>
    <t>Umsatz Sparte 1</t>
  </si>
  <si>
    <t>Umsatz Sparte 2</t>
  </si>
  <si>
    <t>Sonstige Kosten</t>
  </si>
  <si>
    <t>Heizung / Strom / Wasser</t>
  </si>
  <si>
    <t>Miete / Pacht</t>
  </si>
  <si>
    <t>Werbung / Repräsentation</t>
  </si>
  <si>
    <t>Telefon, Fax, Internet</t>
  </si>
  <si>
    <t>Kraftfahrzeugkosten</t>
  </si>
  <si>
    <t>Bürobedarf</t>
  </si>
  <si>
    <t>Leasingraten</t>
  </si>
  <si>
    <t xml:space="preserve">Betriebliche Steuern 
</t>
  </si>
  <si>
    <t>Betriebliche Versicherungen</t>
  </si>
  <si>
    <t>Reparaturen / Instandhaltung</t>
  </si>
  <si>
    <t>Steuer- und Rechtsberatung</t>
  </si>
  <si>
    <t>Beiträge (Kammer, Berufsgenossenschaft ...)</t>
  </si>
  <si>
    <t>Fortbildungen / Messebesuche</t>
  </si>
  <si>
    <t>Kleingeräte (geringwertige Wirtschaftsgüter)</t>
  </si>
  <si>
    <t>Verpackungen</t>
  </si>
  <si>
    <t>Erweiterter Cash- Flow</t>
  </si>
  <si>
    <t>Zinsen</t>
  </si>
  <si>
    <t>Cash- Flow</t>
  </si>
  <si>
    <t>Abschreibungen</t>
  </si>
  <si>
    <t>Gewinn (Ordentliches Betriebsergebnis)</t>
  </si>
  <si>
    <t>Cash-Flow</t>
  </si>
  <si>
    <t>Tilgung betriebliche Darlehen</t>
  </si>
  <si>
    <t>Liquiditätsmäßige Überdeckung / Unterdeckung aus laufendem Geschäft</t>
  </si>
  <si>
    <r>
      <t>Umsatz- und Rentabilitätsvorschau</t>
    </r>
    <r>
      <rPr>
        <sz val="16"/>
        <rFont val="Arial"/>
        <family val="2"/>
      </rPr>
      <t xml:space="preserve"> (ohne Umsatzsteuer)</t>
    </r>
  </si>
  <si>
    <t>Personalkosten (einschl. Sozialabg. + gegebenenfalls 
Geschäftsführer- Gehalt)</t>
  </si>
  <si>
    <t xml:space="preserve">Rohgewinn II </t>
  </si>
  <si>
    <r>
      <t xml:space="preserve">Materialeinsatz Sparte 1 </t>
    </r>
    <r>
      <rPr>
        <sz val="10"/>
        <color indexed="12"/>
        <rFont val="Arial"/>
        <family val="2"/>
      </rPr>
      <t>(0,0 Prozent)</t>
    </r>
  </si>
  <si>
    <r>
      <t xml:space="preserve">Materialeinsatz Sparte 2 </t>
    </r>
    <r>
      <rPr>
        <sz val="10"/>
        <color indexed="12"/>
        <rFont val="Arial"/>
        <family val="2"/>
      </rPr>
      <t>(0,0 Prozent)</t>
    </r>
  </si>
  <si>
    <t>Rohgewinn in Prozent vom Umsatz</t>
  </si>
  <si>
    <r>
      <t>Rohgewinn I</t>
    </r>
    <r>
      <rPr>
        <b/>
        <sz val="10"/>
        <color indexed="12"/>
        <rFont val="Arial"/>
        <family val="2"/>
      </rPr>
      <t xml:space="preserve"> </t>
    </r>
  </si>
  <si>
    <t>Grundkenntnisse in der Arbeit mit Excel sind für die Vornahme der Planung erforderlich bzw. von Vorteil. Falls sie Zellen, die voreingestellt waren, überschrieben haben, müssten Sie nochmals auf die Originalvorlage zurückgreifen, sofern das Überschreiben nicht beabsichtigt war. Nicht alle Zellen wurden mit einem entsprechenden Schutz versehen, damit möglichst flexibel gearbeitet werden kann.</t>
  </si>
  <si>
    <t>Sollten Sie mehr als zwei Geschäftsbereiche aufweisen ist es empfehlenswert, den größten Umsatzanteil unter Sparte 1 abzubilden und hinsichtlich aller anderen Geschäftsbereiche die Zusammenfassung unter Sparte 2 vorzunehmen. Der dort zum Tragen kommende Material- bzw. Handelswareneinsatz müsste von Ihnen gemittelt und mit einem Durchschnittswert versehen werden.</t>
  </si>
  <si>
    <t>Mit diesen Informationen sollte es Ihnen gelingen, das Ihnen angebotene Planungstool korrekt und effektiv zu nutzen.</t>
  </si>
  <si>
    <t>Erforderliche Privatentnahme beziehungweise GmbH-Geschäftsführergehalt aus dem Unternehmen</t>
  </si>
  <si>
    <t>1.</t>
  </si>
  <si>
    <t>Private Zahlungsverpflichtungen der Einzelperson beziehungweise Bedarfsgemeinschaft (Familie)</t>
  </si>
  <si>
    <t>Monat Euro</t>
  </si>
  <si>
    <t>Jahr Euro</t>
  </si>
  <si>
    <t>Kosten Lebenshaltung</t>
  </si>
  <si>
    <t>Essen und Trinken</t>
  </si>
  <si>
    <t>Kleidung</t>
  </si>
  <si>
    <t>Hobby / Kultur</t>
  </si>
  <si>
    <t>Freizeit / Urlaub</t>
  </si>
  <si>
    <t>Personenversicherungen</t>
  </si>
  <si>
    <t>Rentenversicherung (gesetzlich + privat)</t>
  </si>
  <si>
    <t>Kranken- und Pflegeversicherung</t>
  </si>
  <si>
    <t>Krankentagegeldversicherung</t>
  </si>
  <si>
    <t>Lebensversicherung</t>
  </si>
  <si>
    <t>Unfallversicherung</t>
  </si>
  <si>
    <t>Freiwillige Arbeitslosenversicherung</t>
  </si>
  <si>
    <t>Sonstige</t>
  </si>
  <si>
    <r>
      <t>Sachversicherungen</t>
    </r>
    <r>
      <rPr>
        <sz val="11"/>
        <color indexed="8"/>
        <rFont val="Arial"/>
        <family val="2"/>
      </rPr>
      <t xml:space="preserve">    </t>
    </r>
  </si>
  <si>
    <t>Privathaftpflicht</t>
  </si>
  <si>
    <t>Hausrat</t>
  </si>
  <si>
    <t xml:space="preserve">Feuer     </t>
  </si>
  <si>
    <t>Leitungswasser / Glasversicherung</t>
  </si>
  <si>
    <t>Rechtsschutz</t>
  </si>
  <si>
    <t>Wohnen</t>
  </si>
  <si>
    <t>Unterhalt / Reparaturen</t>
  </si>
  <si>
    <t>Miete</t>
  </si>
  <si>
    <t>Sonstige Nebenkosten</t>
  </si>
  <si>
    <t>Telefon</t>
  </si>
  <si>
    <t>Müll</t>
  </si>
  <si>
    <t>Einrichtung</t>
  </si>
  <si>
    <t>Privates Fahrzeug</t>
  </si>
  <si>
    <t>Steuer</t>
  </si>
  <si>
    <t>Versicherung</t>
  </si>
  <si>
    <t>Verbrauch</t>
  </si>
  <si>
    <t>Wartung / Reparatur</t>
  </si>
  <si>
    <t>Leasing</t>
  </si>
  <si>
    <t>Übertrag</t>
  </si>
  <si>
    <t>Sonstige private Verpflichtungen</t>
  </si>
  <si>
    <t>Unterstützung Eltern / Kinder</t>
  </si>
  <si>
    <t>Einkommensteuer</t>
  </si>
  <si>
    <r>
      <t xml:space="preserve">Summe der privaten Zahlungsverpflichtungen </t>
    </r>
    <r>
      <rPr>
        <b/>
        <vertAlign val="superscript"/>
        <sz val="11"/>
        <color indexed="8"/>
        <rFont val="Arial"/>
        <family val="2"/>
      </rPr>
      <t>1</t>
    </r>
  </si>
  <si>
    <t>2.</t>
  </si>
  <si>
    <t>Private Einnahmen der Einzelperson beziehungsweise Bedarfsgemeinschaft (Familie)</t>
  </si>
  <si>
    <t>Mieteinnahmen</t>
  </si>
  <si>
    <t>Gründungszuschuss</t>
  </si>
  <si>
    <t>Kindergeld/Erziehungsgeld/Elterngeld</t>
  </si>
  <si>
    <t>Ehegattengehalt</t>
  </si>
  <si>
    <t>Sonstige Einkünfte</t>
  </si>
  <si>
    <r>
      <t xml:space="preserve">Summe der privaten Einnahmen </t>
    </r>
    <r>
      <rPr>
        <b/>
        <vertAlign val="superscript"/>
        <sz val="11"/>
        <color indexed="8"/>
        <rFont val="Arial"/>
        <family val="2"/>
      </rPr>
      <t>2</t>
    </r>
  </si>
  <si>
    <t>3.</t>
  </si>
  <si>
    <t>Erforderliche Privatentnahme beziehungsweise erforderliches GmbH-Geschäftsführergehalt</t>
  </si>
  <si>
    <r>
      <t xml:space="preserve">Erforderliche Privatentnahme bzw. 
GmbH-Geschäftsführergehalt </t>
    </r>
    <r>
      <rPr>
        <b/>
        <vertAlign val="superscript"/>
        <sz val="11"/>
        <color indexed="8"/>
        <rFont val="Arial"/>
        <family val="2"/>
      </rPr>
      <t>3</t>
    </r>
  </si>
  <si>
    <t>Kapitalbedarfsplan</t>
  </si>
  <si>
    <t>Beträge jeweils netto, das heißt ohne Umsatzsteuer</t>
  </si>
  <si>
    <t>Investitionsplanung</t>
  </si>
  <si>
    <t>Firmenwert/Kaufpreis bei Übernahme</t>
  </si>
  <si>
    <t>Grundstück</t>
  </si>
  <si>
    <t>Gebäude</t>
  </si>
  <si>
    <t>Umbau und Renovierung</t>
  </si>
  <si>
    <t>Außenanlagen</t>
  </si>
  <si>
    <t>Ladeneinrichtung</t>
  </si>
  <si>
    <t>Lagereinrichtung</t>
  </si>
  <si>
    <t>Büroausstattung (Möbel, Technik, Kommunikation)</t>
  </si>
  <si>
    <t>Fuhrpark</t>
  </si>
  <si>
    <t>Grundbedarf Material- und Warenbestand</t>
  </si>
  <si>
    <t>Sonstiges</t>
  </si>
  <si>
    <t>Langfristiger Finanzierungsbedarf</t>
  </si>
  <si>
    <t>Gründungsspezifischer Bedarf</t>
  </si>
  <si>
    <t>Mietkaution</t>
  </si>
  <si>
    <t>Beratungskosten</t>
  </si>
  <si>
    <t>Gebühren</t>
  </si>
  <si>
    <t>Einführungswerbung</t>
  </si>
  <si>
    <t>Geschäftspapiere</t>
  </si>
  <si>
    <t>Einmalige Gründungskosten</t>
  </si>
  <si>
    <t>Laufender Betriebsmittelbedarf</t>
  </si>
  <si>
    <t>Kontokorrentrahmen</t>
  </si>
  <si>
    <t>Gesamtkapitalbedarf (1.-3.)</t>
  </si>
  <si>
    <t>3.1</t>
  </si>
  <si>
    <t>Ermittlung des Jahresbedarfs</t>
  </si>
  <si>
    <t>Material- und Wareneinsatz</t>
  </si>
  <si>
    <t>Personalkosten</t>
  </si>
  <si>
    <t>Reparaturen, Instandhaltungen</t>
  </si>
  <si>
    <t>Sonstige betriebliche Ausgaben</t>
  </si>
  <si>
    <t>Privatentnahmen (Saldo Privatausgaben - Privateinnahmen)</t>
  </si>
  <si>
    <t>Jahresbedarf</t>
  </si>
  <si>
    <t>3.2</t>
  </si>
  <si>
    <r>
      <t xml:space="preserve">Errechnung des Tagesbedarfs: </t>
    </r>
    <r>
      <rPr>
        <sz val="9"/>
        <color indexed="8"/>
        <rFont val="Arial"/>
        <family val="2"/>
      </rPr>
      <t>Jahresbedarf : 360</t>
    </r>
  </si>
  <si>
    <t>3.3</t>
  </si>
  <si>
    <t>Schätzung des Vorfinanzierungszeitraumes (¹) in Tagen</t>
  </si>
  <si>
    <r>
      <rPr>
        <b/>
        <sz val="11"/>
        <color indexed="8"/>
        <rFont val="Arial"/>
        <family val="2"/>
      </rPr>
      <t xml:space="preserve">(¹) </t>
    </r>
    <r>
      <rPr>
        <sz val="8"/>
        <color indexed="8"/>
        <rFont val="Arial"/>
        <family val="2"/>
      </rPr>
      <t>ist Zeitraum zwischen Auszahlung und Eingang der Forderung
 (abhängig z.B. von Zahlungszielen, Produktionszeiten</t>
    </r>
  </si>
  <si>
    <t>3.4</t>
  </si>
  <si>
    <r>
      <t>Ergebnis (</t>
    </r>
    <r>
      <rPr>
        <b/>
        <vertAlign val="superscript"/>
        <sz val="11"/>
        <color indexed="8"/>
        <rFont val="Arial"/>
        <family val="2"/>
      </rPr>
      <t>2</t>
    </r>
    <r>
      <rPr>
        <b/>
        <sz val="11"/>
        <color indexed="8"/>
        <rFont val="Arial"/>
        <family val="2"/>
      </rPr>
      <t>)</t>
    </r>
  </si>
  <si>
    <r>
      <t>(</t>
    </r>
    <r>
      <rPr>
        <vertAlign val="superscript"/>
        <sz val="8"/>
        <color indexed="8"/>
        <rFont val="Arial"/>
        <family val="2"/>
      </rPr>
      <t>2</t>
    </r>
    <r>
      <rPr>
        <sz val="8"/>
        <color indexed="8"/>
        <rFont val="Arial"/>
        <family val="2"/>
      </rPr>
      <t>) Tagesbedarf x Vorfinanzierungszeitraum = laufender Betriebsmittelbedarf</t>
    </r>
  </si>
  <si>
    <t>Werkstatteinrichtung (Maschinen, Geräte, Werkzeug)</t>
  </si>
  <si>
    <t>Finanzierungsplan</t>
  </si>
  <si>
    <t>Eigenmittel</t>
  </si>
  <si>
    <t>Bargeld / Bankguthaben</t>
  </si>
  <si>
    <t>Sacheinlagen (Maschinen, PKW etc. zum Zeitwert)</t>
  </si>
  <si>
    <t>Eigenmittel gesamt</t>
  </si>
  <si>
    <t>Langfristige Fremdfinanzierung</t>
  </si>
  <si>
    <t>Hausbankdarlehen</t>
  </si>
  <si>
    <t>Sonstige Fremdfinanzierung</t>
  </si>
  <si>
    <t>(zum Beispiel Verwandten- oder Bekanntendarlehen)</t>
  </si>
  <si>
    <t>Langfristige Fremdmittel gesamt</t>
  </si>
  <si>
    <t>Kurzfristige Fremdfinanzierung</t>
  </si>
  <si>
    <t>Kontokorrentkredit der Hausbank</t>
  </si>
  <si>
    <t>Lieferantenkredite</t>
  </si>
  <si>
    <t>Kurzfristige Fremdmittel gesamt</t>
  </si>
  <si>
    <t>Finanzierungsmittel gesamt (1.-3.)</t>
  </si>
  <si>
    <t>Hinsichtlich der zentralen Planung auf Arbeitsblatt Nr. 5 haben Sie die Möglichkeit, zumindest zwei unterschiedliche Geschäftsbereiche im Detail abzubilden, in dem Sie den Umsatzanteil, Material- bzw. Wareneinsatz und damit den anteiligen Rohertrag angeben können.</t>
  </si>
  <si>
    <t>Zur Schnellinformation des Lesers sollte die Einsatzquote des ersten Planjahres von Ihnen in den Feldern B8 und B9 eingegeben werden. Hierzu ist die entsprechende Zelle anzuklicken und sodann in der Bearbeitungsleiste zu befüllen.</t>
  </si>
  <si>
    <t>Wichtige Hinweise zum Umgang mit diesem Planungstool</t>
  </si>
  <si>
    <t>Einkünfte aus Kapitalvermögen</t>
  </si>
  <si>
    <t>Private Kreditraten (Zins+Tilgung)</t>
  </si>
  <si>
    <t>Beginnen Sie hinsichtlich der Planung immer mit dem 2. Arbeitsblatt Privatentnahmen. Einzelne dort berechnete Werte werden dann in andere Arbeitsblätter übertragen. Die Erfassung ist dort bei den Monatsbeträgen möglich.</t>
  </si>
  <si>
    <t>1.  Anfangsbestand (Kasse, Bank)</t>
  </si>
  <si>
    <t xml:space="preserve">     Geldeingang aus Forderungen</t>
  </si>
  <si>
    <t xml:space="preserve">     Barverkäufe</t>
  </si>
  <si>
    <t xml:space="preserve">     Kreditauszahlungen</t>
  </si>
  <si>
    <t>Summe Einzahlungen (2.)</t>
  </si>
  <si>
    <t xml:space="preserve">     Personalkosten</t>
  </si>
  <si>
    <t xml:space="preserve">     Miete / Pacht</t>
  </si>
  <si>
    <t xml:space="preserve">     Heizung / Strom / Wasser</t>
  </si>
  <si>
    <t xml:space="preserve">     Telefon, Fax, Internet</t>
  </si>
  <si>
    <t xml:space="preserve">     Kraftfahrzeugkosten</t>
  </si>
  <si>
    <t xml:space="preserve">     Leasingraten</t>
  </si>
  <si>
    <t xml:space="preserve">     Betriebliche Versicherungen</t>
  </si>
  <si>
    <t xml:space="preserve">     Reparaturen / Instandhaltung</t>
  </si>
  <si>
    <t>Summe Auszahlungen (3.)</t>
  </si>
  <si>
    <t>Öffentliche Fördermittel KfW</t>
  </si>
  <si>
    <t>LfA Startkredite</t>
  </si>
  <si>
    <t>2.  Einzahlungen</t>
  </si>
  <si>
    <t>3.  Auszahlungen</t>
  </si>
  <si>
    <t xml:space="preserve">     Betriebliche Steuern</t>
  </si>
  <si>
    <t xml:space="preserve">     Zins + Tilgung betriebl. Darlehen</t>
  </si>
  <si>
    <t xml:space="preserve">     Bürobedarf, Allgem. Verwaltungsk.</t>
  </si>
  <si>
    <t xml:space="preserve">     USt.-Zahllast ( bei Netto-Planung )</t>
  </si>
  <si>
    <t>5.  Endbestand (Kasse, Bank)</t>
  </si>
  <si>
    <t>SUMME</t>
  </si>
  <si>
    <t>4.   Mehr-/Mindereinzahlungen</t>
  </si>
  <si>
    <t xml:space="preserve">     Kauf Anlagevermögen</t>
  </si>
  <si>
    <t>Liquiditätsplanung</t>
  </si>
  <si>
    <t>Bitte achten Sie darauf, dass diese Planung mit den vorausgehenden Überlegungen abgeglichen ist, z.B. die Zahlungen für Material auch den in der Rentabilitätsplanung ermittelten Quoten entspricht. Es ist hier besonders wichtig, das Vorgehen entsprechend im Konzept verbal zu erläutern, damit man die Zahlen auch nachvollziehen kann.</t>
  </si>
  <si>
    <t xml:space="preserve">     Sonstige Einzahlungen</t>
  </si>
  <si>
    <t xml:space="preserve">     Werbung Repräsentation</t>
  </si>
  <si>
    <t xml:space="preserve">     Beiträge (Kammer, Berufsgenossenschaft…)</t>
  </si>
  <si>
    <t xml:space="preserve">     Fortbildungen, Messebesuche</t>
  </si>
  <si>
    <t xml:space="preserve">     Kleingeräte (geringwertige Wirtschaftsgüter)</t>
  </si>
  <si>
    <t xml:space="preserve">     Verpackungen</t>
  </si>
  <si>
    <t xml:space="preserve">     sonstige Kosten (Entsorgung …)</t>
  </si>
  <si>
    <t xml:space="preserve">     Steuer- und Rechtsberatung</t>
  </si>
  <si>
    <t xml:space="preserve">     Materialeinsatz Sparte 1</t>
  </si>
  <si>
    <t xml:space="preserve">     Materialeinsatz Sparte 2</t>
  </si>
  <si>
    <t>Betriebliche Steuern</t>
  </si>
  <si>
    <t>Beiträge (Kammer, Berufsgenossenschaft,…)</t>
  </si>
  <si>
    <t>(Summe (3) aus erforderliche Privatentnahme ohne Berücksichtigung Gründungszuschuss für sechs Monate)</t>
  </si>
  <si>
    <r>
      <t>Erforderliche Privatentnahme</t>
    </r>
    <r>
      <rPr>
        <sz val="10"/>
        <rFont val="Arial"/>
        <family val="0"/>
      </rPr>
      <t xml:space="preserve"> (gemäß gesonderter Berechnung - ohne Berücksichtigung Gründungszuschuss), sofern kein GF-Gehalt berücksichtigt ist</t>
    </r>
  </si>
  <si>
    <t xml:space="preserve">     Gründungszuschuss</t>
  </si>
  <si>
    <t xml:space="preserve">     Umsatzsteuerrückerstattungen</t>
  </si>
  <si>
    <t>Für die zahlenmäßige Vorbereitung des Vorhabens haben wir dieses Exceltool erarbeitet. Es bietet den Vorteil, dass automatische Berechnungen vorgenommen werden. Dies gilt u.a. für die Berechnung des Materialeinsatzes/der Handelsspanne, diverser Summen etc.</t>
  </si>
  <si>
    <t>Geben Sie bitte oben links den Monat ein, mit dem Sie die Planung beginnen wollen. Die weiteren 23 Monate werden sodann ergänzt.</t>
  </si>
  <si>
    <t xml:space="preserve">     Privatentnahmen</t>
  </si>
  <si>
    <t xml:space="preserve">     ohne Berücksichtigung Gründungszuschuss</t>
  </si>
  <si>
    <r>
      <t xml:space="preserve">Summe der privaten Einnahmen </t>
    </r>
    <r>
      <rPr>
        <b/>
        <vertAlign val="superscript"/>
        <sz val="11"/>
        <color indexed="8"/>
        <rFont val="Arial"/>
        <family val="2"/>
      </rPr>
      <t>2 (ohne Gründungszuschuss)</t>
    </r>
  </si>
  <si>
    <t xml:space="preserve">Für viele Förderprogramme ist es notwendig, auch eine Liquiditätsplanung vorzunehmen. Sie können diese auf den letzten beiden Arbeitsblättern erstellen. Sie muss auf Monatsbasis dargestellt werden, was eine nochmalige Konkretisierung der Gesamtplanung erfordert. Unterjährige Abweichungen bei der Umsatzentwicklung und den daraus resultierenden Geldeingängen lassen sich so darstellen. Sie wird meist für zwei Jahre gefordert. Die blauen Felder aus der Planung für das erste Jahr lassen sich kopieren und im zweiten Jahr an entsprechender Position einfügen. Dies erleichtert das Erstellen, soweit sich diese Positionen im zweiten Jahr nicht ändern. </t>
  </si>
  <si>
    <t>Die im Blatt 3 erfassten Ausgaben bei der Betriebsmittelplanung zur Ermittlung des Jahresbedarfs übertragen sich automatisch in das Arbeitsblatt 5. Hier können sie die Bezeichnungen in den Zellen B 51 bis B 54 Ihrem Bedarf anpassen und überschreiben. Die Änderungen übertragen sich in das Blatt 5.</t>
  </si>
  <si>
    <t>Die Detailplanung des Material- und Wareneinsatzes für alle Jahre kann in den Zellen C8 bis E9 erfolgen. Der voreingestellte Wert von 0,01*Bezugszelle für 1 % kann beispielsweise durch Ändern auf 0,32*Bezugszelle auf 32 % abgeändert werden. Sie haben die Möglichkeit, jedes Jahr abweichend zu planen, was z.B. durch einen verbesserten Einkauf und höhere Rabatte bei steigenden Materialeinkäufen durchaus auch plausibel sein kann. Kontrolle: Die Summe der Werte aus C8 und C9 sollten dem Wert für den Material- und Wareneinsatz auf Blatt 3 entsprechen.</t>
  </si>
  <si>
    <t>Grundsätzlich sind auf Blatt 5 alle blau gekennzeichneten Felder, beginnend mit Zelle B6, dem Hauptumsatzträger, von Ihnen zu befüllen. Schwarze Felder sind vorgegeben bzw. werden berechnet. Abweichungen hiervon bzw. allgemeine Hinweise hierzu entnehmen Sie bitte den teilweise vorgenommenen Kommentaren, die als rotes Dreieck erkennbar sind. Sie können so auch die Werte der Aufwandspositionen des ersten drei Planjahre überschreiben. Diese Werte werden automatisch befüllt, sofern Sie mit der detaillierten Betriebsmittelplanung für den Jahresbedarf aus Blatt 3 gearbeitet haben.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</si>
</sst>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0\ [$€-1]"/>
    <numFmt numFmtId="166" formatCode="#,##0.00\ &quot;€&quot;"/>
  </numFmts>
  <fonts count="85">
    <font>
      <sz val="10"/>
      <name val="Arial"/>
      <family val="0"/>
    </font>
    <font>
      <sz val="12"/>
      <color indexed="8"/>
      <name val="Calibri"/>
      <family val="2"/>
    </font>
    <font>
      <b/>
      <sz val="12"/>
      <name val="Arial"/>
      <family val="2"/>
    </font>
    <font>
      <sz val="8"/>
      <name val="Arial"/>
      <family val="2"/>
    </font>
    <font>
      <b/>
      <sz val="10"/>
      <name val="Arial"/>
      <family val="2"/>
    </font>
    <font>
      <sz val="12"/>
      <name val="Times New Roman"/>
      <family val="1"/>
    </font>
    <font>
      <b/>
      <sz val="16"/>
      <name val="Arial"/>
      <family val="2"/>
    </font>
    <font>
      <sz val="16"/>
      <name val="Arial"/>
      <family val="2"/>
    </font>
    <font>
      <sz val="14"/>
      <color indexed="8"/>
      <name val="Arial"/>
      <family val="2"/>
    </font>
    <font>
      <sz val="10"/>
      <color indexed="12"/>
      <name val="Arial"/>
      <family val="2"/>
    </font>
    <font>
      <sz val="9"/>
      <name val="Arial"/>
      <family val="2"/>
    </font>
    <font>
      <b/>
      <sz val="8"/>
      <name val="Tahoma"/>
      <family val="2"/>
    </font>
    <font>
      <b/>
      <sz val="10"/>
      <color indexed="12"/>
      <name val="Arial"/>
      <family val="2"/>
    </font>
    <font>
      <sz val="8"/>
      <name val="Tahoma"/>
      <family val="2"/>
    </font>
    <font>
      <b/>
      <sz val="14"/>
      <name val="Arial"/>
      <family val="2"/>
    </font>
    <font>
      <sz val="11"/>
      <color indexed="8"/>
      <name val="Arial"/>
      <family val="2"/>
    </font>
    <font>
      <b/>
      <vertAlign val="superscript"/>
      <sz val="11"/>
      <color indexed="8"/>
      <name val="Arial"/>
      <family val="2"/>
    </font>
    <font>
      <b/>
      <sz val="11"/>
      <name val="Arial"/>
      <family val="2"/>
    </font>
    <font>
      <sz val="11"/>
      <name val="Arial"/>
      <family val="2"/>
    </font>
    <font>
      <sz val="9"/>
      <color indexed="8"/>
      <name val="Arial"/>
      <family val="2"/>
    </font>
    <font>
      <b/>
      <sz val="11"/>
      <color indexed="8"/>
      <name val="Arial"/>
      <family val="2"/>
    </font>
    <font>
      <sz val="8"/>
      <color indexed="8"/>
      <name val="Arial"/>
      <family val="2"/>
    </font>
    <font>
      <vertAlign val="superscript"/>
      <sz val="8"/>
      <color indexed="8"/>
      <name val="Arial"/>
      <family val="2"/>
    </font>
    <font>
      <sz val="10"/>
      <color indexed="48"/>
      <name val="Arial"/>
      <family val="2"/>
    </font>
    <font>
      <b/>
      <sz val="10"/>
      <color indexed="8"/>
      <name val="Arial"/>
      <family val="2"/>
    </font>
    <font>
      <sz val="10"/>
      <color indexed="8"/>
      <name val="Arial"/>
      <family val="2"/>
    </font>
    <font>
      <b/>
      <sz val="14"/>
      <color indexed="8"/>
      <name val="Arial"/>
      <family val="2"/>
    </font>
    <font>
      <b/>
      <sz val="9"/>
      <color indexed="8"/>
      <name val="Arial"/>
      <family val="2"/>
    </font>
    <font>
      <sz val="11"/>
      <color indexed="12"/>
      <name val="Arial"/>
      <family val="2"/>
    </font>
    <font>
      <b/>
      <sz val="13"/>
      <color indexed="8"/>
      <name val="Arial"/>
      <family val="2"/>
    </font>
    <font>
      <sz val="7"/>
      <color indexed="8"/>
      <name val="Arial"/>
      <family val="2"/>
    </font>
    <font>
      <b/>
      <sz val="12"/>
      <color indexed="8"/>
      <name val="Arial"/>
      <family val="2"/>
    </font>
    <font>
      <sz val="14"/>
      <name val="Arial"/>
      <family val="2"/>
    </font>
    <font>
      <b/>
      <sz val="10"/>
      <name val="Tahoma"/>
      <family val="2"/>
    </font>
    <font>
      <sz val="10"/>
      <name val="Tahoma"/>
      <family val="2"/>
    </font>
    <font>
      <b/>
      <sz val="9"/>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10"/>
      <color rgb="FF0000D4"/>
      <name val="Arial"/>
      <family val="2"/>
    </font>
    <font>
      <b/>
      <sz val="10"/>
      <color rgb="FF0000D4"/>
      <name val="Arial"/>
      <family val="2"/>
    </font>
    <font>
      <b/>
      <sz val="11"/>
      <color theme="1"/>
      <name val="Arial"/>
      <family val="2"/>
    </font>
    <font>
      <b/>
      <sz val="10"/>
      <color theme="1"/>
      <name val="Arial"/>
      <family val="2"/>
    </font>
    <font>
      <sz val="11"/>
      <color theme="1"/>
      <name val="Arial"/>
      <family val="2"/>
    </font>
    <font>
      <sz val="10"/>
      <color theme="1"/>
      <name val="Arial"/>
      <family val="2"/>
    </font>
    <font>
      <b/>
      <sz val="14"/>
      <color theme="1"/>
      <name val="Arial"/>
      <family val="2"/>
    </font>
    <font>
      <b/>
      <sz val="9"/>
      <color theme="1"/>
      <name val="Arial"/>
      <family val="2"/>
    </font>
    <font>
      <sz val="11"/>
      <color rgb="FF0000D4"/>
      <name val="Arial"/>
      <family val="2"/>
    </font>
    <font>
      <b/>
      <sz val="13"/>
      <color theme="1"/>
      <name val="Arial"/>
      <family val="2"/>
    </font>
    <font>
      <sz val="7"/>
      <color theme="1"/>
      <name val="Arial"/>
      <family val="2"/>
    </font>
    <font>
      <sz val="8"/>
      <color theme="1"/>
      <name val="Arial"/>
      <family val="2"/>
    </font>
    <font>
      <b/>
      <sz val="12"/>
      <color theme="1"/>
      <name val="Arial"/>
      <family val="2"/>
    </font>
    <font>
      <sz val="9"/>
      <color theme="1"/>
      <name val="Arial"/>
      <family val="2"/>
    </font>
    <font>
      <sz val="10"/>
      <color rgb="FF3366FF"/>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thin"/>
      <right style="hair"/>
      <top>
        <color indexed="63"/>
      </top>
      <bottom style="thin"/>
    </border>
    <border>
      <left>
        <color indexed="63"/>
      </left>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style="double"/>
    </border>
    <border>
      <left style="thin"/>
      <right style="medium"/>
      <top style="thin"/>
      <bottom style="double"/>
    </border>
    <border>
      <left style="thin"/>
      <right style="medium"/>
      <top style="thin"/>
      <bottom style="medium"/>
    </border>
    <border>
      <left>
        <color indexed="63"/>
      </left>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double"/>
    </border>
    <border>
      <left style="thin"/>
      <right style="thin"/>
      <top>
        <color indexed="63"/>
      </top>
      <bottom style="thin"/>
    </border>
    <border>
      <left style="medium"/>
      <right style="thin"/>
      <top style="medium"/>
      <bottom style="medium"/>
    </border>
    <border>
      <left style="thin"/>
      <right style="thin"/>
      <top style="medium"/>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s>
  <cellStyleXfs count="6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44" fontId="0" fillId="0" borderId="0" applyFont="0" applyFill="0" applyBorder="0" applyAlignment="0" applyProtection="0"/>
    <xf numFmtId="0" fontId="59" fillId="28" borderId="0" applyNumberFormat="0" applyBorder="0" applyAlignment="0" applyProtection="0"/>
    <xf numFmtId="0" fontId="0" fillId="29" borderId="4" applyNumberFormat="0" applyFont="0" applyAlignment="0" applyProtection="0"/>
    <xf numFmtId="0" fontId="60" fillId="30" borderId="0" applyNumberFormat="0" applyBorder="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vertical="top" wrapText="1"/>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169">
    <xf numFmtId="0" fontId="0" fillId="0" borderId="0" xfId="0" applyAlignment="1">
      <alignment/>
    </xf>
    <xf numFmtId="164" fontId="9" fillId="0" borderId="0" xfId="0" applyNumberFormat="1" applyFont="1" applyBorder="1" applyAlignment="1" applyProtection="1">
      <alignment horizontal="right" wrapText="1"/>
      <protection locked="0"/>
    </xf>
    <xf numFmtId="164" fontId="9" fillId="0" borderId="0" xfId="0" applyNumberFormat="1" applyFont="1" applyBorder="1" applyAlignment="1" applyProtection="1">
      <alignment vertical="center" wrapText="1"/>
      <protection locked="0"/>
    </xf>
    <xf numFmtId="164" fontId="9" fillId="0" borderId="0" xfId="0" applyNumberFormat="1" applyFont="1" applyBorder="1" applyAlignment="1" applyProtection="1">
      <alignment vertical="top" wrapText="1"/>
      <protection locked="0"/>
    </xf>
    <xf numFmtId="165" fontId="9" fillId="0" borderId="0" xfId="46" applyNumberFormat="1" applyFont="1" applyBorder="1" applyAlignment="1" applyProtection="1">
      <alignment vertical="center" wrapText="1"/>
      <protection locked="0"/>
    </xf>
    <xf numFmtId="49" fontId="4" fillId="0" borderId="0" xfId="0" applyNumberFormat="1" applyFont="1" applyAlignment="1" applyProtection="1">
      <alignment horizontal="right"/>
      <protection locked="0"/>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pplyProtection="1">
      <alignment wrapText="1"/>
      <protection locked="0"/>
    </xf>
    <xf numFmtId="0" fontId="4" fillId="0" borderId="0" xfId="0" applyFont="1" applyBorder="1" applyAlignment="1" applyProtection="1">
      <alignment vertical="top" wrapText="1"/>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164" fontId="0" fillId="0" borderId="0" xfId="0" applyNumberFormat="1" applyFont="1" applyBorder="1" applyAlignment="1" applyProtection="1">
      <alignment vertical="top" wrapText="1"/>
      <protection locked="0"/>
    </xf>
    <xf numFmtId="0" fontId="5" fillId="0" borderId="0" xfId="0" applyFont="1" applyAlignment="1" applyProtection="1">
      <alignment vertical="center"/>
      <protection locked="0"/>
    </xf>
    <xf numFmtId="0" fontId="0" fillId="0" borderId="0" xfId="0" applyFill="1" applyBorder="1" applyAlignment="1" applyProtection="1">
      <alignment vertical="center"/>
      <protection locked="0"/>
    </xf>
    <xf numFmtId="164" fontId="0" fillId="0" borderId="0" xfId="0" applyNumberFormat="1" applyAlignment="1" applyProtection="1">
      <alignment/>
      <protection locked="0"/>
    </xf>
    <xf numFmtId="0" fontId="3" fillId="0" borderId="0" xfId="0" applyFont="1" applyBorder="1" applyAlignment="1" applyProtection="1">
      <alignment horizontal="left"/>
      <protection locked="0"/>
    </xf>
    <xf numFmtId="164" fontId="8" fillId="0" borderId="0" xfId="0" applyNumberFormat="1" applyFont="1" applyBorder="1" applyAlignment="1" applyProtection="1">
      <alignment/>
      <protection locked="0"/>
    </xf>
    <xf numFmtId="0" fontId="3" fillId="0" borderId="0" xfId="0" applyFont="1" applyBorder="1" applyAlignment="1" applyProtection="1">
      <alignment horizontal="right"/>
      <protection locked="0"/>
    </xf>
    <xf numFmtId="0" fontId="0" fillId="0" borderId="0" xfId="0" applyFont="1" applyBorder="1" applyAlignment="1" applyProtection="1">
      <alignment vertical="top" wrapText="1"/>
      <protection/>
    </xf>
    <xf numFmtId="0" fontId="4" fillId="0" borderId="0" xfId="0" applyFont="1" applyBorder="1" applyAlignment="1" applyProtection="1">
      <alignment wrapText="1"/>
      <protection/>
    </xf>
    <xf numFmtId="0" fontId="0" fillId="0" borderId="0" xfId="0" applyFont="1" applyFill="1" applyBorder="1" applyAlignment="1" applyProtection="1">
      <alignment vertical="center" wrapText="1"/>
      <protection/>
    </xf>
    <xf numFmtId="164" fontId="4" fillId="0" borderId="0" xfId="0" applyNumberFormat="1" applyFont="1" applyBorder="1" applyAlignment="1" applyProtection="1">
      <alignment vertical="center" wrapText="1"/>
      <protection/>
    </xf>
    <xf numFmtId="0" fontId="0" fillId="0" borderId="0" xfId="0" applyFont="1" applyAlignment="1" applyProtection="1">
      <alignment/>
      <protection locked="0"/>
    </xf>
    <xf numFmtId="0" fontId="69" fillId="0" borderId="0" xfId="0" applyFont="1" applyAlignment="1" applyProtection="1">
      <alignment/>
      <protection locked="0"/>
    </xf>
    <xf numFmtId="0" fontId="70" fillId="0" borderId="0" xfId="0" applyFont="1" applyBorder="1" applyAlignment="1" applyProtection="1">
      <alignment vertical="top" wrapText="1"/>
      <protection locked="0"/>
    </xf>
    <xf numFmtId="49" fontId="4" fillId="0" borderId="0" xfId="0" applyNumberFormat="1" applyFont="1" applyBorder="1" applyAlignment="1" applyProtection="1">
      <alignment horizontal="right"/>
      <protection locked="0"/>
    </xf>
    <xf numFmtId="0" fontId="4" fillId="0" borderId="0" xfId="0" applyFont="1" applyBorder="1" applyAlignment="1" applyProtection="1">
      <alignment horizontal="center" vertical="top" wrapText="1"/>
      <protection/>
    </xf>
    <xf numFmtId="49" fontId="4" fillId="0" borderId="0" xfId="0" applyNumberFormat="1" applyFont="1" applyBorder="1" applyAlignment="1" applyProtection="1">
      <alignment horizontal="right"/>
      <protection/>
    </xf>
    <xf numFmtId="49" fontId="4" fillId="0" borderId="0" xfId="0" applyNumberFormat="1" applyFont="1" applyBorder="1" applyAlignment="1" applyProtection="1">
      <alignment horizontal="right" vertical="center"/>
      <protection/>
    </xf>
    <xf numFmtId="49" fontId="4" fillId="33"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wrapText="1"/>
      <protection/>
    </xf>
    <xf numFmtId="0" fontId="0" fillId="0" borderId="0" xfId="0" applyFont="1" applyBorder="1" applyAlignment="1" applyProtection="1">
      <alignment vertical="top" wrapText="1"/>
      <protection locked="0"/>
    </xf>
    <xf numFmtId="10" fontId="0" fillId="0" borderId="0" xfId="0" applyNumberFormat="1" applyAlignment="1" applyProtection="1">
      <alignment/>
      <protection locked="0"/>
    </xf>
    <xf numFmtId="164" fontId="4" fillId="33" borderId="0" xfId="0" applyNumberFormat="1" applyFont="1" applyFill="1" applyBorder="1" applyAlignment="1" applyProtection="1">
      <alignment vertical="center" wrapText="1"/>
      <protection/>
    </xf>
    <xf numFmtId="0" fontId="4" fillId="33" borderId="0" xfId="0" applyFont="1" applyFill="1" applyBorder="1" applyAlignment="1" applyProtection="1">
      <alignment vertical="center" wrapText="1"/>
      <protection/>
    </xf>
    <xf numFmtId="10" fontId="0" fillId="33" borderId="0" xfId="0" applyNumberFormat="1" applyFill="1" applyAlignment="1" applyProtection="1">
      <alignment/>
      <protection/>
    </xf>
    <xf numFmtId="0" fontId="4" fillId="33" borderId="0" xfId="0" applyFont="1" applyFill="1" applyBorder="1" applyAlignment="1" applyProtection="1">
      <alignment vertical="center"/>
      <protection/>
    </xf>
    <xf numFmtId="49" fontId="4" fillId="33" borderId="0" xfId="0" applyNumberFormat="1" applyFont="1" applyFill="1" applyBorder="1" applyAlignment="1" applyProtection="1">
      <alignment horizontal="right"/>
      <protection/>
    </xf>
    <xf numFmtId="49" fontId="4" fillId="33" borderId="0" xfId="0" applyNumberFormat="1" applyFont="1" applyFill="1" applyBorder="1" applyAlignment="1" applyProtection="1">
      <alignment horizontal="right" vertical="top"/>
      <protection/>
    </xf>
    <xf numFmtId="0" fontId="71" fillId="34" borderId="10" xfId="0" applyFont="1" applyFill="1" applyBorder="1" applyAlignment="1">
      <alignment vertical="top"/>
    </xf>
    <xf numFmtId="0" fontId="72" fillId="0" borderId="11" xfId="0" applyFont="1" applyBorder="1" applyAlignment="1">
      <alignment horizontal="center" wrapText="1"/>
    </xf>
    <xf numFmtId="0" fontId="72" fillId="0" borderId="12" xfId="0" applyFont="1" applyBorder="1" applyAlignment="1">
      <alignment horizontal="center" wrapText="1"/>
    </xf>
    <xf numFmtId="166" fontId="71" fillId="35" borderId="11" xfId="0" applyNumberFormat="1" applyFont="1" applyFill="1" applyBorder="1" applyAlignment="1">
      <alignment horizontal="right" wrapText="1"/>
    </xf>
    <xf numFmtId="0" fontId="73" fillId="0" borderId="13" xfId="0" applyFont="1" applyBorder="1" applyAlignment="1">
      <alignment/>
    </xf>
    <xf numFmtId="0" fontId="74" fillId="0" borderId="11" xfId="0" applyFont="1" applyBorder="1" applyAlignment="1">
      <alignment wrapText="1"/>
    </xf>
    <xf numFmtId="166" fontId="69" fillId="0" borderId="0" xfId="0" applyNumberFormat="1" applyFont="1" applyBorder="1" applyAlignment="1" applyProtection="1">
      <alignment/>
      <protection locked="0"/>
    </xf>
    <xf numFmtId="166" fontId="69" fillId="0" borderId="11" xfId="0" applyNumberFormat="1" applyFont="1" applyBorder="1" applyAlignment="1" applyProtection="1">
      <alignment horizontal="right" wrapText="1"/>
      <protection locked="0"/>
    </xf>
    <xf numFmtId="166" fontId="71" fillId="0" borderId="11" xfId="0" applyNumberFormat="1" applyFont="1" applyBorder="1" applyAlignment="1">
      <alignment horizontal="right" wrapText="1"/>
    </xf>
    <xf numFmtId="0" fontId="74" fillId="35" borderId="11" xfId="0" applyFont="1" applyFill="1" applyBorder="1" applyAlignment="1">
      <alignment wrapText="1"/>
    </xf>
    <xf numFmtId="166" fontId="69" fillId="35" borderId="11" xfId="0" applyNumberFormat="1" applyFont="1" applyFill="1" applyBorder="1" applyAlignment="1" applyProtection="1">
      <alignment horizontal="right" wrapText="1"/>
      <protection locked="0"/>
    </xf>
    <xf numFmtId="166" fontId="70" fillId="35" borderId="11" xfId="0" applyNumberFormat="1" applyFont="1" applyFill="1" applyBorder="1" applyAlignment="1" applyProtection="1">
      <alignment horizontal="right" wrapText="1"/>
      <protection locked="0"/>
    </xf>
    <xf numFmtId="0" fontId="71" fillId="34" borderId="13" xfId="0" applyFont="1" applyFill="1" applyBorder="1" applyAlignment="1">
      <alignment vertical="top"/>
    </xf>
    <xf numFmtId="0" fontId="73" fillId="0" borderId="11" xfId="0" applyFont="1" applyBorder="1" applyAlignment="1">
      <alignment/>
    </xf>
    <xf numFmtId="0" fontId="74" fillId="0" borderId="11" xfId="0" applyFont="1" applyBorder="1" applyAlignment="1">
      <alignment/>
    </xf>
    <xf numFmtId="166" fontId="69" fillId="0" borderId="11" xfId="0" applyNumberFormat="1" applyFont="1" applyBorder="1" applyAlignment="1" applyProtection="1">
      <alignment/>
      <protection locked="0"/>
    </xf>
    <xf numFmtId="166" fontId="71" fillId="0" borderId="11" xfId="0" applyNumberFormat="1" applyFont="1" applyBorder="1" applyAlignment="1">
      <alignment/>
    </xf>
    <xf numFmtId="0" fontId="71" fillId="0" borderId="13" xfId="0" applyFont="1" applyBorder="1" applyAlignment="1">
      <alignment/>
    </xf>
    <xf numFmtId="0" fontId="71" fillId="0" borderId="11" xfId="0" applyFont="1" applyBorder="1" applyAlignment="1">
      <alignment wrapText="1"/>
    </xf>
    <xf numFmtId="166" fontId="71" fillId="0" borderId="11" xfId="0" applyNumberFormat="1" applyFont="1" applyBorder="1" applyAlignment="1">
      <alignment/>
    </xf>
    <xf numFmtId="0" fontId="73" fillId="0" borderId="14" xfId="0" applyFont="1" applyBorder="1" applyAlignment="1">
      <alignment/>
    </xf>
    <xf numFmtId="0" fontId="71" fillId="0" borderId="15" xfId="0" applyFont="1" applyBorder="1" applyAlignment="1">
      <alignment wrapText="1"/>
    </xf>
    <xf numFmtId="166" fontId="71" fillId="0" borderId="15" xfId="0" applyNumberFormat="1" applyFont="1" applyBorder="1" applyAlignment="1">
      <alignment/>
    </xf>
    <xf numFmtId="0" fontId="75" fillId="0" borderId="0" xfId="0" applyFont="1" applyAlignment="1">
      <alignment/>
    </xf>
    <xf numFmtId="0" fontId="73" fillId="0" borderId="0" xfId="0" applyFont="1" applyAlignment="1">
      <alignment/>
    </xf>
    <xf numFmtId="0" fontId="76" fillId="0" borderId="0" xfId="0" applyFont="1" applyAlignment="1">
      <alignment/>
    </xf>
    <xf numFmtId="0" fontId="71" fillId="0" borderId="0" xfId="0" applyFont="1" applyAlignment="1">
      <alignment/>
    </xf>
    <xf numFmtId="164" fontId="73" fillId="0" borderId="0" xfId="0" applyNumberFormat="1" applyFont="1" applyAlignment="1">
      <alignment/>
    </xf>
    <xf numFmtId="164" fontId="77" fillId="0" borderId="0" xfId="0" applyNumberFormat="1" applyFont="1" applyBorder="1" applyAlignment="1" applyProtection="1">
      <alignment/>
      <protection locked="0"/>
    </xf>
    <xf numFmtId="0" fontId="73" fillId="0" borderId="16" xfId="0" applyFont="1" applyBorder="1" applyAlignment="1">
      <alignment/>
    </xf>
    <xf numFmtId="164" fontId="77" fillId="0" borderId="16" xfId="0" applyNumberFormat="1" applyFont="1" applyBorder="1" applyAlignment="1" applyProtection="1">
      <alignment/>
      <protection locked="0"/>
    </xf>
    <xf numFmtId="0" fontId="73" fillId="0" borderId="0" xfId="0" applyFont="1" applyBorder="1" applyAlignment="1">
      <alignment/>
    </xf>
    <xf numFmtId="164" fontId="73" fillId="0" borderId="0" xfId="0" applyNumberFormat="1" applyFont="1" applyBorder="1" applyAlignment="1">
      <alignment/>
    </xf>
    <xf numFmtId="164" fontId="17" fillId="0" borderId="0" xfId="0" applyNumberFormat="1" applyFont="1" applyFill="1" applyAlignment="1" applyProtection="1">
      <alignment horizontal="right" vertical="center"/>
      <protection locked="0"/>
    </xf>
    <xf numFmtId="0" fontId="78" fillId="0" borderId="0" xfId="0" applyFont="1" applyAlignment="1">
      <alignment/>
    </xf>
    <xf numFmtId="164" fontId="71" fillId="0" borderId="0" xfId="0" applyNumberFormat="1" applyFont="1" applyBorder="1" applyAlignment="1">
      <alignment/>
    </xf>
    <xf numFmtId="49" fontId="71" fillId="0" borderId="0" xfId="0" applyNumberFormat="1" applyFont="1" applyAlignment="1">
      <alignment/>
    </xf>
    <xf numFmtId="49" fontId="73" fillId="0" borderId="0" xfId="0" applyNumberFormat="1" applyFont="1" applyAlignment="1">
      <alignment/>
    </xf>
    <xf numFmtId="164" fontId="77" fillId="0" borderId="0" xfId="0" applyNumberFormat="1" applyFont="1" applyBorder="1" applyAlignment="1" applyProtection="1">
      <alignment horizontal="right"/>
      <protection locked="0"/>
    </xf>
    <xf numFmtId="49" fontId="73" fillId="0" borderId="16" xfId="0" applyNumberFormat="1" applyFont="1" applyBorder="1" applyAlignment="1">
      <alignment/>
    </xf>
    <xf numFmtId="164" fontId="77" fillId="0" borderId="16" xfId="0" applyNumberFormat="1" applyFont="1" applyBorder="1" applyAlignment="1" applyProtection="1">
      <alignment horizontal="right"/>
      <protection locked="0"/>
    </xf>
    <xf numFmtId="164" fontId="18" fillId="0" borderId="0" xfId="0" applyNumberFormat="1" applyFont="1" applyAlignment="1">
      <alignment/>
    </xf>
    <xf numFmtId="49" fontId="79" fillId="0" borderId="0" xfId="0" applyNumberFormat="1" applyFont="1" applyAlignment="1">
      <alignment/>
    </xf>
    <xf numFmtId="0" fontId="73" fillId="0" borderId="0" xfId="0" applyFont="1" applyAlignment="1">
      <alignment horizontal="center"/>
    </xf>
    <xf numFmtId="0" fontId="77" fillId="0" borderId="0" xfId="0" applyFont="1" applyAlignment="1" applyProtection="1">
      <alignment/>
      <protection locked="0"/>
    </xf>
    <xf numFmtId="49" fontId="80" fillId="0" borderId="0" xfId="0" applyNumberFormat="1" applyFont="1" applyAlignment="1">
      <alignment vertical="top" wrapText="1"/>
    </xf>
    <xf numFmtId="49" fontId="80" fillId="0" borderId="0" xfId="0" applyNumberFormat="1" applyFont="1" applyAlignment="1">
      <alignment vertical="top"/>
    </xf>
    <xf numFmtId="0" fontId="81" fillId="0" borderId="0" xfId="0" applyFont="1" applyAlignment="1">
      <alignment/>
    </xf>
    <xf numFmtId="164" fontId="77" fillId="0" borderId="0" xfId="0" applyNumberFormat="1" applyFont="1" applyAlignment="1" applyProtection="1">
      <alignment horizontal="right"/>
      <protection locked="0"/>
    </xf>
    <xf numFmtId="0" fontId="73" fillId="0" borderId="17" xfId="0" applyFont="1" applyBorder="1" applyAlignment="1">
      <alignment/>
    </xf>
    <xf numFmtId="0" fontId="82" fillId="0" borderId="0" xfId="0" applyFont="1" applyAlignment="1">
      <alignment/>
    </xf>
    <xf numFmtId="164" fontId="78" fillId="0" borderId="0" xfId="0" applyNumberFormat="1" applyFont="1" applyAlignment="1">
      <alignment/>
    </xf>
    <xf numFmtId="166" fontId="17" fillId="35" borderId="12" xfId="0" applyNumberFormat="1" applyFont="1" applyFill="1" applyBorder="1" applyAlignment="1" applyProtection="1">
      <alignment horizontal="right" wrapText="1"/>
      <protection/>
    </xf>
    <xf numFmtId="166" fontId="0" fillId="0" borderId="12" xfId="0" applyNumberFormat="1" applyFont="1" applyBorder="1" applyAlignment="1" applyProtection="1">
      <alignment horizontal="right" wrapText="1"/>
      <protection/>
    </xf>
    <xf numFmtId="166" fontId="17" fillId="0" borderId="12" xfId="0" applyNumberFormat="1" applyFont="1" applyBorder="1" applyAlignment="1" applyProtection="1">
      <alignment horizontal="right" wrapText="1"/>
      <protection/>
    </xf>
    <xf numFmtId="166" fontId="4" fillId="0" borderId="11" xfId="0" applyNumberFormat="1" applyFont="1" applyBorder="1" applyAlignment="1" applyProtection="1">
      <alignment horizontal="right" wrapText="1"/>
      <protection/>
    </xf>
    <xf numFmtId="166" fontId="4" fillId="0" borderId="12" xfId="0" applyNumberFormat="1" applyFont="1" applyBorder="1" applyAlignment="1" applyProtection="1">
      <alignment horizontal="right" wrapText="1"/>
      <protection/>
    </xf>
    <xf numFmtId="166" fontId="17" fillId="0" borderId="11" xfId="0" applyNumberFormat="1" applyFont="1" applyBorder="1" applyAlignment="1" applyProtection="1">
      <alignment horizontal="right" wrapText="1"/>
      <protection/>
    </xf>
    <xf numFmtId="166" fontId="17" fillId="0" borderId="11" xfId="0" applyNumberFormat="1" applyFont="1" applyBorder="1" applyAlignment="1" applyProtection="1">
      <alignment/>
      <protection/>
    </xf>
    <xf numFmtId="164" fontId="77" fillId="0" borderId="0" xfId="0" applyNumberFormat="1" applyFont="1" applyAlignment="1" applyProtection="1">
      <alignment horizontal="right"/>
      <protection/>
    </xf>
    <xf numFmtId="0" fontId="0" fillId="0" borderId="18" xfId="0" applyBorder="1" applyAlignment="1">
      <alignment/>
    </xf>
    <xf numFmtId="0" fontId="0" fillId="0" borderId="0" xfId="0" applyAlignment="1">
      <alignment vertical="top"/>
    </xf>
    <xf numFmtId="0" fontId="0" fillId="0" borderId="19" xfId="0" applyBorder="1" applyAlignment="1" applyProtection="1">
      <alignment/>
      <protection/>
    </xf>
    <xf numFmtId="0" fontId="0" fillId="0" borderId="20" xfId="0" applyBorder="1" applyAlignment="1" applyProtection="1">
      <alignment/>
      <protection/>
    </xf>
    <xf numFmtId="17" fontId="0" fillId="36" borderId="21" xfId="52" applyNumberFormat="1" applyFont="1" applyFill="1" applyBorder="1" applyAlignment="1" applyProtection="1">
      <alignment horizontal="center" vertical="center" wrapText="1"/>
      <protection/>
    </xf>
    <xf numFmtId="0" fontId="4" fillId="0" borderId="22" xfId="0" applyFont="1" applyBorder="1" applyAlignment="1" applyProtection="1">
      <alignment horizontal="center" wrapText="1"/>
      <protection/>
    </xf>
    <xf numFmtId="164" fontId="4" fillId="0" borderId="23" xfId="0" applyNumberFormat="1" applyFont="1" applyBorder="1" applyAlignment="1" applyProtection="1">
      <alignment wrapText="1"/>
      <protection/>
    </xf>
    <xf numFmtId="164" fontId="4" fillId="0" borderId="24" xfId="0" applyNumberFormat="1" applyFont="1" applyBorder="1" applyAlignment="1" applyProtection="1">
      <alignment wrapText="1"/>
      <protection/>
    </xf>
    <xf numFmtId="164" fontId="4" fillId="0" borderId="25" xfId="0" applyNumberFormat="1" applyFont="1" applyBorder="1" applyAlignment="1" applyProtection="1">
      <alignment wrapText="1"/>
      <protection/>
    </xf>
    <xf numFmtId="164" fontId="4" fillId="0" borderId="26" xfId="0" applyNumberFormat="1" applyFont="1" applyBorder="1" applyAlignment="1" applyProtection="1">
      <alignment wrapText="1"/>
      <protection/>
    </xf>
    <xf numFmtId="164" fontId="4" fillId="0" borderId="15" xfId="0" applyNumberFormat="1" applyFont="1" applyBorder="1" applyAlignment="1" applyProtection="1">
      <alignment wrapText="1"/>
      <protection/>
    </xf>
    <xf numFmtId="164" fontId="4" fillId="0" borderId="27" xfId="0" applyNumberFormat="1" applyFont="1" applyBorder="1" applyAlignment="1" applyProtection="1">
      <alignment wrapText="1"/>
      <protection/>
    </xf>
    <xf numFmtId="164" fontId="23" fillId="0" borderId="28" xfId="0" applyNumberFormat="1" applyFont="1" applyBorder="1" applyAlignment="1" applyProtection="1">
      <alignment wrapText="1"/>
      <protection locked="0"/>
    </xf>
    <xf numFmtId="164" fontId="0" fillId="0" borderId="29" xfId="0" applyNumberFormat="1" applyFont="1" applyBorder="1" applyAlignment="1" applyProtection="1">
      <alignment wrapText="1"/>
      <protection/>
    </xf>
    <xf numFmtId="164" fontId="83" fillId="0" borderId="28" xfId="0" applyNumberFormat="1" applyFont="1" applyBorder="1" applyAlignment="1" applyProtection="1">
      <alignment wrapText="1"/>
      <protection locked="0"/>
    </xf>
    <xf numFmtId="0" fontId="0" fillId="0" borderId="10" xfId="0" applyBorder="1" applyAlignment="1" applyProtection="1">
      <alignment vertical="top"/>
      <protection/>
    </xf>
    <xf numFmtId="0" fontId="4" fillId="0" borderId="30" xfId="0" applyFont="1" applyBorder="1" applyAlignment="1" applyProtection="1">
      <alignment vertical="top" wrapText="1"/>
      <protection/>
    </xf>
    <xf numFmtId="0" fontId="0" fillId="0" borderId="31" xfId="0" applyFont="1" applyBorder="1" applyAlignment="1" applyProtection="1">
      <alignment vertical="top" wrapText="1"/>
      <protection/>
    </xf>
    <xf numFmtId="0" fontId="4" fillId="0" borderId="32" xfId="0" applyFont="1" applyBorder="1" applyAlignment="1" applyProtection="1">
      <alignment vertical="top" wrapText="1"/>
      <protection/>
    </xf>
    <xf numFmtId="0" fontId="0" fillId="0" borderId="31"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xf>
    <xf numFmtId="0" fontId="4" fillId="0" borderId="0" xfId="0" applyFont="1" applyFill="1" applyBorder="1" applyAlignment="1">
      <alignment vertical="top" wrapText="1"/>
    </xf>
    <xf numFmtId="164" fontId="0" fillId="0" borderId="28" xfId="0" applyNumberFormat="1" applyFont="1" applyBorder="1" applyAlignment="1" applyProtection="1">
      <alignment wrapText="1"/>
      <protection/>
    </xf>
    <xf numFmtId="164" fontId="23" fillId="0" borderId="33" xfId="0" applyNumberFormat="1" applyFont="1" applyBorder="1" applyAlignment="1" applyProtection="1">
      <alignment wrapText="1"/>
      <protection locked="0"/>
    </xf>
    <xf numFmtId="164" fontId="4" fillId="0" borderId="33" xfId="0" applyNumberFormat="1" applyFont="1" applyBorder="1" applyAlignment="1" applyProtection="1">
      <alignment wrapText="1"/>
      <protection/>
    </xf>
    <xf numFmtId="0" fontId="2" fillId="0" borderId="34" xfId="0" applyNumberFormat="1" applyFont="1" applyBorder="1" applyAlignment="1" applyProtection="1">
      <alignment horizontal="left" vertical="top"/>
      <protection/>
    </xf>
    <xf numFmtId="0" fontId="0" fillId="0" borderId="0" xfId="0" applyAlignment="1" applyProtection="1">
      <alignment/>
      <protection/>
    </xf>
    <xf numFmtId="164" fontId="4" fillId="0" borderId="12" xfId="0" applyNumberFormat="1" applyFont="1" applyBorder="1" applyAlignment="1" applyProtection="1">
      <alignment wrapText="1"/>
      <protection/>
    </xf>
    <xf numFmtId="17" fontId="0" fillId="36" borderId="35" xfId="52" applyNumberFormat="1" applyFont="1" applyFill="1" applyBorder="1" applyAlignment="1" applyProtection="1">
      <alignment horizontal="center" vertical="center" wrapText="1"/>
      <protection/>
    </xf>
    <xf numFmtId="0" fontId="0" fillId="0" borderId="0" xfId="0" applyAlignment="1" applyProtection="1">
      <alignment vertical="top"/>
      <protection/>
    </xf>
    <xf numFmtId="17" fontId="83" fillId="36" borderId="21" xfId="52" applyNumberFormat="1" applyFont="1" applyFill="1" applyBorder="1" applyAlignment="1" applyProtection="1">
      <alignment horizontal="center" vertical="center" wrapText="1"/>
      <protection locked="0"/>
    </xf>
    <xf numFmtId="0" fontId="0" fillId="0" borderId="30" xfId="0" applyFont="1" applyBorder="1" applyAlignment="1" applyProtection="1">
      <alignment vertical="top" wrapText="1"/>
      <protection/>
    </xf>
    <xf numFmtId="164" fontId="23" fillId="0" borderId="36" xfId="0" applyNumberFormat="1" applyFont="1" applyBorder="1" applyAlignment="1" applyProtection="1">
      <alignment wrapText="1"/>
      <protection locked="0"/>
    </xf>
    <xf numFmtId="164" fontId="0" fillId="0" borderId="22" xfId="0" applyNumberFormat="1" applyFont="1" applyBorder="1" applyAlignment="1" applyProtection="1">
      <alignment wrapText="1"/>
      <protection/>
    </xf>
    <xf numFmtId="0" fontId="0" fillId="0" borderId="0" xfId="0" applyBorder="1" applyAlignment="1">
      <alignment/>
    </xf>
    <xf numFmtId="164" fontId="23" fillId="0" borderId="28" xfId="0" applyNumberFormat="1" applyFont="1" applyBorder="1" applyAlignment="1" applyProtection="1">
      <alignment wrapText="1"/>
      <protection/>
    </xf>
    <xf numFmtId="49" fontId="73" fillId="0" borderId="0" xfId="0" applyNumberFormat="1" applyFont="1" applyAlignment="1" applyProtection="1">
      <alignment/>
      <protection locked="0"/>
    </xf>
    <xf numFmtId="49" fontId="73" fillId="0" borderId="0" xfId="0" applyNumberFormat="1" applyFont="1" applyBorder="1" applyAlignment="1" applyProtection="1">
      <alignment/>
      <protection locked="0"/>
    </xf>
    <xf numFmtId="49" fontId="0" fillId="0" borderId="0" xfId="0" applyNumberFormat="1" applyFont="1" applyBorder="1" applyAlignment="1" applyProtection="1">
      <alignment vertical="top" wrapText="1"/>
      <protection/>
    </xf>
    <xf numFmtId="49" fontId="0" fillId="0" borderId="0" xfId="0" applyNumberFormat="1" applyFont="1" applyBorder="1" applyAlignment="1" applyProtection="1">
      <alignment vertical="top" wrapText="1"/>
      <protection/>
    </xf>
    <xf numFmtId="0" fontId="17" fillId="0" borderId="0" xfId="0" applyFont="1" applyFill="1" applyAlignment="1" applyProtection="1">
      <alignment vertical="top" wrapText="1"/>
      <protection/>
    </xf>
    <xf numFmtId="0" fontId="32" fillId="0" borderId="0" xfId="0" applyFont="1" applyFill="1" applyAlignment="1" applyProtection="1">
      <alignment vertical="top" wrapText="1"/>
      <protection/>
    </xf>
    <xf numFmtId="0" fontId="0" fillId="0" borderId="0" xfId="0" applyFont="1" applyFill="1" applyAlignment="1" applyProtection="1">
      <alignment vertical="top" wrapText="1"/>
      <protection/>
    </xf>
    <xf numFmtId="0" fontId="14" fillId="0" borderId="0" xfId="0" applyFont="1" applyFill="1" applyAlignment="1" applyProtection="1">
      <alignment vertical="top" wrapText="1"/>
      <protection/>
    </xf>
    <xf numFmtId="0" fontId="0" fillId="0" borderId="0" xfId="0" applyFill="1" applyAlignment="1" applyProtection="1">
      <alignment vertical="top" wrapText="1"/>
      <protection/>
    </xf>
    <xf numFmtId="0" fontId="71" fillId="35" borderId="13" xfId="0" applyFont="1" applyFill="1" applyBorder="1" applyAlignment="1">
      <alignment wrapText="1"/>
    </xf>
    <xf numFmtId="0" fontId="71" fillId="35" borderId="11" xfId="0" applyFont="1" applyFill="1" applyBorder="1" applyAlignment="1">
      <alignment wrapText="1"/>
    </xf>
    <xf numFmtId="0" fontId="75" fillId="29" borderId="37" xfId="0" applyFont="1" applyFill="1" applyBorder="1" applyAlignment="1">
      <alignment vertical="top" wrapText="1"/>
    </xf>
    <xf numFmtId="0" fontId="75" fillId="29" borderId="38" xfId="0" applyFont="1" applyFill="1" applyBorder="1" applyAlignment="1">
      <alignment vertical="top" wrapText="1"/>
    </xf>
    <xf numFmtId="0" fontId="75" fillId="29" borderId="39" xfId="0" applyFont="1" applyFill="1" applyBorder="1" applyAlignment="1">
      <alignment vertical="top" wrapText="1"/>
    </xf>
    <xf numFmtId="0" fontId="71" fillId="34" borderId="0" xfId="0" applyFont="1" applyFill="1" applyBorder="1" applyAlignment="1">
      <alignment vertical="top" wrapText="1"/>
    </xf>
    <xf numFmtId="0" fontId="71" fillId="34" borderId="22" xfId="0" applyFont="1" applyFill="1" applyBorder="1" applyAlignment="1">
      <alignment vertical="top" wrapText="1"/>
    </xf>
    <xf numFmtId="0" fontId="71" fillId="0" borderId="13" xfId="0" applyFont="1" applyBorder="1" applyAlignment="1">
      <alignment/>
    </xf>
    <xf numFmtId="0" fontId="71" fillId="0" borderId="11" xfId="0" applyFont="1" applyBorder="1" applyAlignment="1">
      <alignment/>
    </xf>
    <xf numFmtId="0" fontId="71" fillId="0" borderId="13" xfId="0" applyFont="1" applyBorder="1" applyAlignment="1">
      <alignment wrapText="1"/>
    </xf>
    <xf numFmtId="0" fontId="71" fillId="0" borderId="11" xfId="0" applyFont="1" applyBorder="1" applyAlignment="1">
      <alignment wrapText="1"/>
    </xf>
    <xf numFmtId="0" fontId="71" fillId="34" borderId="11" xfId="0" applyFont="1" applyFill="1" applyBorder="1" applyAlignment="1">
      <alignment vertical="top" wrapText="1"/>
    </xf>
    <xf numFmtId="0" fontId="71" fillId="34" borderId="12" xfId="0" applyFont="1" applyFill="1" applyBorder="1" applyAlignment="1">
      <alignment vertical="top" wrapText="1"/>
    </xf>
    <xf numFmtId="0" fontId="71" fillId="0" borderId="40" xfId="0" applyFont="1" applyBorder="1" applyAlignment="1">
      <alignment/>
    </xf>
    <xf numFmtId="0" fontId="71" fillId="0" borderId="41" xfId="0" applyFont="1" applyBorder="1" applyAlignment="1">
      <alignment/>
    </xf>
    <xf numFmtId="0" fontId="71" fillId="0" borderId="0" xfId="0" applyFont="1" applyAlignment="1">
      <alignment/>
    </xf>
    <xf numFmtId="0" fontId="10" fillId="0" borderId="0" xfId="0" applyFont="1" applyBorder="1" applyAlignment="1" applyProtection="1">
      <alignment/>
      <protection/>
    </xf>
    <xf numFmtId="0" fontId="6" fillId="33" borderId="0" xfId="0" applyFont="1" applyFill="1" applyBorder="1" applyAlignment="1" applyProtection="1">
      <alignmen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uro" xfId="46"/>
    <cellStyle name="Gut" xfId="47"/>
    <cellStyle name="Hinweis" xfId="48"/>
    <cellStyle name="Neutral" xfId="49"/>
    <cellStyle name="Percent" xfId="50"/>
    <cellStyle name="Schlecht" xfId="51"/>
    <cellStyle name="Standard_Kosten_V1.0"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vmlDrawing" Target="../drawings/vmlDrawing8.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vmlDrawing" Target="../drawings/vmlDrawing10.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1.vml" /><Relationship Id="rId3" Type="http://schemas.openxmlformats.org/officeDocument/2006/relationships/vmlDrawing" Target="../drawings/vmlDrawing12.vml" /></Relationships>
</file>

<file path=xl/worksheets/sheet1.xml><?xml version="1.0" encoding="utf-8"?>
<worksheet xmlns="http://schemas.openxmlformats.org/spreadsheetml/2006/main" xmlns:r="http://schemas.openxmlformats.org/officeDocument/2006/relationships">
  <dimension ref="A1:A28"/>
  <sheetViews>
    <sheetView tabSelected="1" zoomScaleSheetLayoutView="115" workbookViewId="0" topLeftCell="A1">
      <selection activeCell="A1" sqref="A1"/>
    </sheetView>
  </sheetViews>
  <sheetFormatPr defaultColWidth="11.421875" defaultRowHeight="12.75"/>
  <cols>
    <col min="1" max="1" width="93.28125" style="150" customWidth="1"/>
    <col min="2" max="16384" width="10.8515625" style="135" customWidth="1"/>
  </cols>
  <sheetData>
    <row r="1" ht="12.75">
      <c r="A1" s="146" t="s">
        <v>155</v>
      </c>
    </row>
    <row r="2" ht="12" customHeight="1">
      <c r="A2" s="147"/>
    </row>
    <row r="3" ht="36">
      <c r="A3" s="148" t="s">
        <v>203</v>
      </c>
    </row>
    <row r="4" ht="12">
      <c r="A4" s="148"/>
    </row>
    <row r="5" ht="48">
      <c r="A5" s="148" t="s">
        <v>40</v>
      </c>
    </row>
    <row r="6" ht="12">
      <c r="A6" s="148"/>
    </row>
    <row r="7" ht="24">
      <c r="A7" s="148" t="s">
        <v>158</v>
      </c>
    </row>
    <row r="8" ht="12">
      <c r="A8" s="148"/>
    </row>
    <row r="9" ht="36">
      <c r="A9" s="148" t="s">
        <v>209</v>
      </c>
    </row>
    <row r="10" ht="12">
      <c r="A10" s="148"/>
    </row>
    <row r="11" ht="36">
      <c r="A11" s="148" t="s">
        <v>153</v>
      </c>
    </row>
    <row r="12" ht="12">
      <c r="A12" s="148"/>
    </row>
    <row r="13" ht="48">
      <c r="A13" s="148" t="s">
        <v>41</v>
      </c>
    </row>
    <row r="14" ht="12">
      <c r="A14" s="148"/>
    </row>
    <row r="15" ht="24">
      <c r="A15" s="148" t="s">
        <v>154</v>
      </c>
    </row>
    <row r="16" ht="12">
      <c r="A16" s="148"/>
    </row>
    <row r="17" ht="60">
      <c r="A17" s="148" t="s">
        <v>210</v>
      </c>
    </row>
    <row r="18" ht="12">
      <c r="A18" s="148"/>
    </row>
    <row r="19" ht="60">
      <c r="A19" s="148" t="s">
        <v>211</v>
      </c>
    </row>
    <row r="20" ht="12">
      <c r="A20" s="148"/>
    </row>
    <row r="21" ht="72">
      <c r="A21" s="148" t="s">
        <v>208</v>
      </c>
    </row>
    <row r="22" ht="12">
      <c r="A22" s="148"/>
    </row>
    <row r="23" ht="24">
      <c r="A23" s="148" t="s">
        <v>204</v>
      </c>
    </row>
    <row r="24" ht="12">
      <c r="A24" s="148"/>
    </row>
    <row r="25" ht="36">
      <c r="A25" s="148" t="s">
        <v>186</v>
      </c>
    </row>
    <row r="26" ht="12">
      <c r="A26" s="148"/>
    </row>
    <row r="27" ht="12">
      <c r="A27" s="148" t="s">
        <v>42</v>
      </c>
    </row>
    <row r="28" ht="16.5">
      <c r="A28" s="149"/>
    </row>
  </sheetData>
  <sheetProtection password="C9CA" sheet="1" objects="1" scenarios="1" selectLockedCells="1" selectUnlockedCells="1"/>
  <printOptions/>
  <pageMargins left="0.72" right="0.5" top="1.6145833333333333" bottom="0.57" header="0.17" footer="0.41"/>
  <pageSetup horizontalDpi="600" verticalDpi="600" orientation="portrait" paperSize="9" scale="86"/>
  <headerFooter alignWithMargins="0">
    <oddHeader>&amp;R&amp;G</oddHeader>
  </headerFooter>
  <colBreaks count="1" manualBreakCount="1">
    <brk id="7" max="21" man="1"/>
  </colBreaks>
  <legacyDrawingHF r:id="rId1"/>
</worksheet>
</file>

<file path=xl/worksheets/sheet2.xml><?xml version="1.0" encoding="utf-8"?>
<worksheet xmlns="http://schemas.openxmlformats.org/spreadsheetml/2006/main" xmlns:r="http://schemas.openxmlformats.org/officeDocument/2006/relationships">
  <dimension ref="A1:D57"/>
  <sheetViews>
    <sheetView workbookViewId="0" topLeftCell="A1">
      <selection activeCell="C5" sqref="C5"/>
    </sheetView>
  </sheetViews>
  <sheetFormatPr defaultColWidth="11.421875" defaultRowHeight="12.75"/>
  <cols>
    <col min="1" max="1" width="3.421875" style="0" customWidth="1"/>
    <col min="2" max="2" width="53.7109375" style="0" customWidth="1"/>
    <col min="3" max="3" width="13.8515625" style="0" customWidth="1"/>
    <col min="4" max="4" width="15.8515625" style="0" customWidth="1"/>
  </cols>
  <sheetData>
    <row r="1" spans="1:4" ht="39.75" customHeight="1">
      <c r="A1" s="153" t="s">
        <v>43</v>
      </c>
      <c r="B1" s="154"/>
      <c r="C1" s="154"/>
      <c r="D1" s="155"/>
    </row>
    <row r="2" spans="1:4" ht="34.5" customHeight="1">
      <c r="A2" s="45" t="s">
        <v>44</v>
      </c>
      <c r="B2" s="156" t="s">
        <v>45</v>
      </c>
      <c r="C2" s="156"/>
      <c r="D2" s="157"/>
    </row>
    <row r="3" spans="1:4" ht="18" customHeight="1">
      <c r="A3" s="158"/>
      <c r="B3" s="159"/>
      <c r="C3" s="46" t="s">
        <v>46</v>
      </c>
      <c r="D3" s="47" t="s">
        <v>47</v>
      </c>
    </row>
    <row r="4" spans="1:4" ht="20.25" customHeight="1">
      <c r="A4" s="151" t="s">
        <v>48</v>
      </c>
      <c r="B4" s="152"/>
      <c r="C4" s="48">
        <f>SUM(C5:C8)</f>
        <v>0</v>
      </c>
      <c r="D4" s="97">
        <f>SUM(D5:D8)</f>
        <v>0</v>
      </c>
    </row>
    <row r="5" spans="1:4" ht="15" customHeight="1">
      <c r="A5" s="49"/>
      <c r="B5" s="50" t="s">
        <v>49</v>
      </c>
      <c r="C5" s="51">
        <v>0</v>
      </c>
      <c r="D5" s="98">
        <f>C5*12</f>
        <v>0</v>
      </c>
    </row>
    <row r="6" spans="1:4" ht="15" customHeight="1">
      <c r="A6" s="49"/>
      <c r="B6" s="50" t="s">
        <v>50</v>
      </c>
      <c r="C6" s="52">
        <v>0</v>
      </c>
      <c r="D6" s="98">
        <f>C6*12</f>
        <v>0</v>
      </c>
    </row>
    <row r="7" spans="1:4" ht="15" customHeight="1">
      <c r="A7" s="49"/>
      <c r="B7" s="50" t="s">
        <v>51</v>
      </c>
      <c r="C7" s="52">
        <v>0</v>
      </c>
      <c r="D7" s="98">
        <f aca="true" t="shared" si="0" ref="D7:D43">C7*12</f>
        <v>0</v>
      </c>
    </row>
    <row r="8" spans="1:4" ht="15" customHeight="1">
      <c r="A8" s="49"/>
      <c r="B8" s="50" t="s">
        <v>52</v>
      </c>
      <c r="C8" s="52">
        <v>0</v>
      </c>
      <c r="D8" s="98">
        <f t="shared" si="0"/>
        <v>0</v>
      </c>
    </row>
    <row r="9" spans="1:4" ht="20.25" customHeight="1">
      <c r="A9" s="160" t="s">
        <v>53</v>
      </c>
      <c r="B9" s="161"/>
      <c r="C9" s="53">
        <f>SUM(C10:C16)</f>
        <v>0</v>
      </c>
      <c r="D9" s="99">
        <f>SUM(D10:D16)</f>
        <v>0</v>
      </c>
    </row>
    <row r="10" spans="1:4" ht="15" customHeight="1">
      <c r="A10" s="49"/>
      <c r="B10" s="54" t="s">
        <v>54</v>
      </c>
      <c r="C10" s="55">
        <v>0</v>
      </c>
      <c r="D10" s="98">
        <f t="shared" si="0"/>
        <v>0</v>
      </c>
    </row>
    <row r="11" spans="1:4" ht="15" customHeight="1">
      <c r="A11" s="49"/>
      <c r="B11" s="50" t="s">
        <v>55</v>
      </c>
      <c r="C11" s="52">
        <v>0</v>
      </c>
      <c r="D11" s="98">
        <f t="shared" si="0"/>
        <v>0</v>
      </c>
    </row>
    <row r="12" spans="1:4" ht="15" customHeight="1">
      <c r="A12" s="49"/>
      <c r="B12" s="50" t="s">
        <v>56</v>
      </c>
      <c r="C12" s="52">
        <v>0</v>
      </c>
      <c r="D12" s="98">
        <f t="shared" si="0"/>
        <v>0</v>
      </c>
    </row>
    <row r="13" spans="1:4" ht="15" customHeight="1">
      <c r="A13" s="49"/>
      <c r="B13" s="50" t="s">
        <v>57</v>
      </c>
      <c r="C13" s="52">
        <v>0</v>
      </c>
      <c r="D13" s="98">
        <f t="shared" si="0"/>
        <v>0</v>
      </c>
    </row>
    <row r="14" spans="1:4" ht="15" customHeight="1">
      <c r="A14" s="49"/>
      <c r="B14" s="50" t="s">
        <v>58</v>
      </c>
      <c r="C14" s="52">
        <v>0</v>
      </c>
      <c r="D14" s="98">
        <f t="shared" si="0"/>
        <v>0</v>
      </c>
    </row>
    <row r="15" spans="1:4" ht="15" customHeight="1">
      <c r="A15" s="49"/>
      <c r="B15" s="50" t="s">
        <v>59</v>
      </c>
      <c r="C15" s="52">
        <v>0</v>
      </c>
      <c r="D15" s="98">
        <f t="shared" si="0"/>
        <v>0</v>
      </c>
    </row>
    <row r="16" spans="1:4" ht="15" customHeight="1">
      <c r="A16" s="49"/>
      <c r="B16" s="50" t="s">
        <v>60</v>
      </c>
      <c r="C16" s="52">
        <v>0</v>
      </c>
      <c r="D16" s="98">
        <f t="shared" si="0"/>
        <v>0</v>
      </c>
    </row>
    <row r="17" spans="1:4" ht="20.25" customHeight="1">
      <c r="A17" s="151" t="s">
        <v>61</v>
      </c>
      <c r="B17" s="152"/>
      <c r="C17" s="53">
        <f>SUM(C18:C23)</f>
        <v>0</v>
      </c>
      <c r="D17" s="99">
        <f>SUM(D18:D23)</f>
        <v>0</v>
      </c>
    </row>
    <row r="18" spans="1:4" ht="15" customHeight="1">
      <c r="A18" s="49"/>
      <c r="B18" s="50" t="s">
        <v>62</v>
      </c>
      <c r="C18" s="52">
        <v>0</v>
      </c>
      <c r="D18" s="98">
        <f t="shared" si="0"/>
        <v>0</v>
      </c>
    </row>
    <row r="19" spans="1:4" ht="15" customHeight="1">
      <c r="A19" s="49"/>
      <c r="B19" s="50" t="s">
        <v>63</v>
      </c>
      <c r="C19" s="52">
        <v>0</v>
      </c>
      <c r="D19" s="98">
        <f t="shared" si="0"/>
        <v>0</v>
      </c>
    </row>
    <row r="20" spans="1:4" ht="15" customHeight="1">
      <c r="A20" s="49"/>
      <c r="B20" s="50" t="s">
        <v>64</v>
      </c>
      <c r="C20" s="52">
        <v>0</v>
      </c>
      <c r="D20" s="98">
        <f t="shared" si="0"/>
        <v>0</v>
      </c>
    </row>
    <row r="21" spans="1:4" ht="15" customHeight="1">
      <c r="A21" s="49"/>
      <c r="B21" s="50" t="s">
        <v>65</v>
      </c>
      <c r="C21" s="52">
        <v>0</v>
      </c>
      <c r="D21" s="98">
        <f t="shared" si="0"/>
        <v>0</v>
      </c>
    </row>
    <row r="22" spans="1:4" ht="15" customHeight="1">
      <c r="A22" s="49"/>
      <c r="B22" s="50" t="s">
        <v>66</v>
      </c>
      <c r="C22" s="52">
        <v>0</v>
      </c>
      <c r="D22" s="98">
        <f t="shared" si="0"/>
        <v>0</v>
      </c>
    </row>
    <row r="23" spans="1:4" ht="15" customHeight="1">
      <c r="A23" s="49"/>
      <c r="B23" s="50" t="s">
        <v>60</v>
      </c>
      <c r="C23" s="52">
        <v>0</v>
      </c>
      <c r="D23" s="98">
        <f t="shared" si="0"/>
        <v>0</v>
      </c>
    </row>
    <row r="24" spans="1:4" ht="20.25" customHeight="1">
      <c r="A24" s="151" t="s">
        <v>67</v>
      </c>
      <c r="B24" s="152"/>
      <c r="C24" s="53">
        <f>SUM(C25:C31)</f>
        <v>0</v>
      </c>
      <c r="D24" s="99">
        <f>SUM(D25:D31)</f>
        <v>0</v>
      </c>
    </row>
    <row r="25" spans="1:4" ht="15" customHeight="1">
      <c r="A25" s="49"/>
      <c r="B25" s="50" t="s">
        <v>68</v>
      </c>
      <c r="C25" s="52">
        <v>0</v>
      </c>
      <c r="D25" s="98">
        <f t="shared" si="0"/>
        <v>0</v>
      </c>
    </row>
    <row r="26" spans="1:4" ht="15" customHeight="1">
      <c r="A26" s="49"/>
      <c r="B26" s="50" t="s">
        <v>69</v>
      </c>
      <c r="C26" s="52">
        <v>0</v>
      </c>
      <c r="D26" s="98">
        <f t="shared" si="0"/>
        <v>0</v>
      </c>
    </row>
    <row r="27" spans="1:4" ht="15" customHeight="1">
      <c r="A27" s="49"/>
      <c r="B27" s="50" t="s">
        <v>10</v>
      </c>
      <c r="C27" s="52">
        <v>0</v>
      </c>
      <c r="D27" s="98">
        <f t="shared" si="0"/>
        <v>0</v>
      </c>
    </row>
    <row r="28" spans="1:4" ht="15" customHeight="1">
      <c r="A28" s="49"/>
      <c r="B28" s="50" t="s">
        <v>70</v>
      </c>
      <c r="C28" s="52">
        <v>0</v>
      </c>
      <c r="D28" s="98">
        <f t="shared" si="0"/>
        <v>0</v>
      </c>
    </row>
    <row r="29" spans="1:4" ht="15" customHeight="1">
      <c r="A29" s="49"/>
      <c r="B29" s="50" t="s">
        <v>71</v>
      </c>
      <c r="C29" s="52">
        <v>0</v>
      </c>
      <c r="D29" s="98">
        <f t="shared" si="0"/>
        <v>0</v>
      </c>
    </row>
    <row r="30" spans="1:4" ht="15" customHeight="1">
      <c r="A30" s="49"/>
      <c r="B30" s="50" t="s">
        <v>72</v>
      </c>
      <c r="C30" s="52">
        <v>0</v>
      </c>
      <c r="D30" s="98">
        <f t="shared" si="0"/>
        <v>0</v>
      </c>
    </row>
    <row r="31" spans="1:4" ht="15" customHeight="1">
      <c r="A31" s="49"/>
      <c r="B31" s="50" t="s">
        <v>73</v>
      </c>
      <c r="C31" s="52">
        <v>0</v>
      </c>
      <c r="D31" s="98">
        <f t="shared" si="0"/>
        <v>0</v>
      </c>
    </row>
    <row r="32" spans="1:4" ht="20.25" customHeight="1">
      <c r="A32" s="151" t="s">
        <v>74</v>
      </c>
      <c r="B32" s="152"/>
      <c r="C32" s="53">
        <f>SUM(C33:C37)</f>
        <v>0</v>
      </c>
      <c r="D32" s="99">
        <f>SUM(D33:D37)</f>
        <v>0</v>
      </c>
    </row>
    <row r="33" spans="1:4" ht="15" customHeight="1">
      <c r="A33" s="49"/>
      <c r="B33" s="50" t="s">
        <v>75</v>
      </c>
      <c r="C33" s="52">
        <v>0</v>
      </c>
      <c r="D33" s="98">
        <f t="shared" si="0"/>
        <v>0</v>
      </c>
    </row>
    <row r="34" spans="1:4" ht="15" customHeight="1">
      <c r="A34" s="49"/>
      <c r="B34" s="50" t="s">
        <v>76</v>
      </c>
      <c r="C34" s="52">
        <v>0</v>
      </c>
      <c r="D34" s="98">
        <f t="shared" si="0"/>
        <v>0</v>
      </c>
    </row>
    <row r="35" spans="1:4" ht="15" customHeight="1">
      <c r="A35" s="49"/>
      <c r="B35" s="50" t="s">
        <v>77</v>
      </c>
      <c r="C35" s="52">
        <v>0</v>
      </c>
      <c r="D35" s="98">
        <f t="shared" si="0"/>
        <v>0</v>
      </c>
    </row>
    <row r="36" spans="1:4" ht="15" customHeight="1">
      <c r="A36" s="49"/>
      <c r="B36" s="50" t="s">
        <v>78</v>
      </c>
      <c r="C36" s="52">
        <v>0</v>
      </c>
      <c r="D36" s="98">
        <f t="shared" si="0"/>
        <v>0</v>
      </c>
    </row>
    <row r="37" spans="1:4" ht="15" customHeight="1">
      <c r="A37" s="49"/>
      <c r="B37" s="50" t="s">
        <v>79</v>
      </c>
      <c r="C37" s="52">
        <v>0</v>
      </c>
      <c r="D37" s="98">
        <f t="shared" si="0"/>
        <v>0</v>
      </c>
    </row>
    <row r="38" spans="1:4" ht="18.75" customHeight="1">
      <c r="A38" s="164" t="s">
        <v>80</v>
      </c>
      <c r="B38" s="165"/>
      <c r="C38" s="100">
        <f>C4+C9+C17+C24+C32</f>
        <v>0</v>
      </c>
      <c r="D38" s="100">
        <f>D4+D9+D17+D24+D32</f>
        <v>0</v>
      </c>
    </row>
    <row r="39" spans="1:4" ht="18" customHeight="1">
      <c r="A39" s="164" t="s">
        <v>80</v>
      </c>
      <c r="B39" s="165"/>
      <c r="C39" s="100">
        <f>C38</f>
        <v>0</v>
      </c>
      <c r="D39" s="100">
        <f>D38</f>
        <v>0</v>
      </c>
    </row>
    <row r="40" spans="1:4" ht="20.25" customHeight="1">
      <c r="A40" s="151" t="s">
        <v>81</v>
      </c>
      <c r="B40" s="152"/>
      <c r="C40" s="48">
        <f>SUM(C41:C42)</f>
        <v>0</v>
      </c>
      <c r="D40" s="97">
        <f>SUM(D41:D42)</f>
        <v>0</v>
      </c>
    </row>
    <row r="41" spans="1:4" ht="15" customHeight="1">
      <c r="A41" s="49"/>
      <c r="B41" s="50" t="s">
        <v>82</v>
      </c>
      <c r="C41" s="52">
        <v>0</v>
      </c>
      <c r="D41" s="98">
        <f t="shared" si="0"/>
        <v>0</v>
      </c>
    </row>
    <row r="42" spans="1:4" ht="15" customHeight="1">
      <c r="A42" s="49"/>
      <c r="B42" s="50" t="s">
        <v>157</v>
      </c>
      <c r="C42" s="52">
        <v>0</v>
      </c>
      <c r="D42" s="98">
        <f t="shared" si="0"/>
        <v>0</v>
      </c>
    </row>
    <row r="43" spans="1:4" ht="20.25" customHeight="1">
      <c r="A43" s="151" t="s">
        <v>83</v>
      </c>
      <c r="B43" s="152"/>
      <c r="C43" s="56">
        <v>0</v>
      </c>
      <c r="D43" s="101">
        <f t="shared" si="0"/>
        <v>0</v>
      </c>
    </row>
    <row r="44" spans="1:4" ht="20.25" customHeight="1">
      <c r="A44" s="160" t="s">
        <v>84</v>
      </c>
      <c r="B44" s="161"/>
      <c r="C44" s="53">
        <f>C39+C40+C43</f>
        <v>0</v>
      </c>
      <c r="D44" s="102">
        <f>D39+D40+D43</f>
        <v>0</v>
      </c>
    </row>
    <row r="45" spans="1:4" ht="18.75" customHeight="1">
      <c r="A45" s="57" t="s">
        <v>85</v>
      </c>
      <c r="B45" s="162" t="s">
        <v>86</v>
      </c>
      <c r="C45" s="162"/>
      <c r="D45" s="163"/>
    </row>
    <row r="46" spans="1:4" ht="14.25">
      <c r="A46" s="49"/>
      <c r="B46" s="58"/>
      <c r="C46" s="46" t="s">
        <v>46</v>
      </c>
      <c r="D46" s="47" t="s">
        <v>47</v>
      </c>
    </row>
    <row r="47" spans="1:4" ht="14.25">
      <c r="A47" s="49"/>
      <c r="B47" s="59" t="s">
        <v>87</v>
      </c>
      <c r="C47" s="60">
        <v>0</v>
      </c>
      <c r="D47" s="98">
        <f aca="true" t="shared" si="1" ref="D47:D52">C47*12</f>
        <v>0</v>
      </c>
    </row>
    <row r="48" spans="1:4" ht="14.25">
      <c r="A48" s="49"/>
      <c r="B48" s="59" t="s">
        <v>156</v>
      </c>
      <c r="C48" s="60">
        <v>0</v>
      </c>
      <c r="D48" s="98">
        <f t="shared" si="1"/>
        <v>0</v>
      </c>
    </row>
    <row r="49" spans="1:4" ht="14.25">
      <c r="A49" s="49"/>
      <c r="B49" s="59" t="s">
        <v>88</v>
      </c>
      <c r="C49" s="60">
        <v>0</v>
      </c>
      <c r="D49" s="98">
        <f>C49*6</f>
        <v>0</v>
      </c>
    </row>
    <row r="50" spans="1:4" ht="14.25">
      <c r="A50" s="49"/>
      <c r="B50" s="59" t="s">
        <v>89</v>
      </c>
      <c r="C50" s="60">
        <v>0</v>
      </c>
      <c r="D50" s="98">
        <f t="shared" si="1"/>
        <v>0</v>
      </c>
    </row>
    <row r="51" spans="1:4" ht="14.25">
      <c r="A51" s="49"/>
      <c r="B51" s="59" t="s">
        <v>90</v>
      </c>
      <c r="C51" s="60">
        <v>0</v>
      </c>
      <c r="D51" s="98">
        <f t="shared" si="1"/>
        <v>0</v>
      </c>
    </row>
    <row r="52" spans="1:4" ht="14.25">
      <c r="A52" s="49"/>
      <c r="B52" s="59" t="s">
        <v>91</v>
      </c>
      <c r="C52" s="60">
        <v>0</v>
      </c>
      <c r="D52" s="98">
        <f t="shared" si="1"/>
        <v>0</v>
      </c>
    </row>
    <row r="53" spans="1:4" ht="20.25" customHeight="1">
      <c r="A53" s="158" t="s">
        <v>207</v>
      </c>
      <c r="B53" s="159"/>
      <c r="C53" s="61">
        <f>SUM(C47:C52)-C49</f>
        <v>0</v>
      </c>
      <c r="D53" s="103">
        <f>SUM(D47:D52)-D49</f>
        <v>0</v>
      </c>
    </row>
    <row r="54" spans="1:4" ht="33.75" customHeight="1">
      <c r="A54" s="57" t="s">
        <v>93</v>
      </c>
      <c r="B54" s="162" t="s">
        <v>94</v>
      </c>
      <c r="C54" s="162"/>
      <c r="D54" s="163"/>
    </row>
    <row r="55" spans="1:4" ht="24" customHeight="1">
      <c r="A55" s="62"/>
      <c r="B55" s="63" t="s">
        <v>84</v>
      </c>
      <c r="C55" s="64">
        <f>C44</f>
        <v>0</v>
      </c>
      <c r="D55" s="64">
        <f>D44</f>
        <v>0</v>
      </c>
    </row>
    <row r="56" spans="1:4" ht="24" customHeight="1">
      <c r="A56" s="62"/>
      <c r="B56" s="63" t="s">
        <v>92</v>
      </c>
      <c r="C56" s="64">
        <f>C53</f>
        <v>0</v>
      </c>
      <c r="D56" s="64">
        <f>D53</f>
        <v>0</v>
      </c>
    </row>
    <row r="57" spans="1:4" ht="33" customHeight="1" thickBot="1">
      <c r="A57" s="65"/>
      <c r="B57" s="66" t="s">
        <v>95</v>
      </c>
      <c r="C57" s="67">
        <f>C55-C56</f>
        <v>0</v>
      </c>
      <c r="D57" s="67">
        <f>D55-D56</f>
        <v>0</v>
      </c>
    </row>
  </sheetData>
  <sheetProtection password="C9CA" sheet="1" objects="1" scenarios="1" selectLockedCells="1"/>
  <mergeCells count="16">
    <mergeCell ref="A44:B44"/>
    <mergeCell ref="B45:D45"/>
    <mergeCell ref="A53:B53"/>
    <mergeCell ref="B54:D54"/>
    <mergeCell ref="A24:B24"/>
    <mergeCell ref="A32:B32"/>
    <mergeCell ref="A38:B38"/>
    <mergeCell ref="A39:B39"/>
    <mergeCell ref="A40:B40"/>
    <mergeCell ref="A43:B43"/>
    <mergeCell ref="A17:B17"/>
    <mergeCell ref="A1:D1"/>
    <mergeCell ref="B2:D2"/>
    <mergeCell ref="A3:B3"/>
    <mergeCell ref="A4:B4"/>
    <mergeCell ref="A9:B9"/>
  </mergeCells>
  <printOptions/>
  <pageMargins left="0.7" right="0.7" top="1.6145833333333333" bottom="0.787401575" header="0.3" footer="0.3"/>
  <pageSetup horizontalDpi="600" verticalDpi="600" orientation="portrait" paperSize="9"/>
  <headerFooter alignWithMargins="0">
    <oddHeader>&amp;R&amp;G</oddHeader>
  </headerFooter>
  <rowBreaks count="1" manualBreakCount="1">
    <brk id="38" max="255" man="1"/>
  </rowBreaks>
  <ignoredErrors>
    <ignoredError sqref="C40" formulaRange="1"/>
    <ignoredError sqref="D49" formula="1"/>
  </ignoredErrors>
  <legacyDrawing r:id="rId2"/>
  <legacyDrawingHF r:id="rId3"/>
</worksheet>
</file>

<file path=xl/worksheets/sheet3.xml><?xml version="1.0" encoding="utf-8"?>
<worksheet xmlns="http://schemas.openxmlformats.org/spreadsheetml/2006/main" xmlns:r="http://schemas.openxmlformats.org/officeDocument/2006/relationships">
  <dimension ref="A1:D69"/>
  <sheetViews>
    <sheetView workbookViewId="0" topLeftCell="A1">
      <selection activeCell="C6" sqref="C6"/>
    </sheetView>
  </sheetViews>
  <sheetFormatPr defaultColWidth="11.421875" defaultRowHeight="12.75"/>
  <cols>
    <col min="1" max="1" width="4.00390625" style="0" customWidth="1"/>
    <col min="2" max="2" width="60.8515625" style="0" customWidth="1"/>
    <col min="3" max="3" width="16.28125" style="0" customWidth="1"/>
    <col min="4" max="4" width="3.8515625" style="0" customWidth="1"/>
  </cols>
  <sheetData>
    <row r="1" spans="1:4" ht="18">
      <c r="A1" s="68" t="s">
        <v>96</v>
      </c>
      <c r="B1" s="69"/>
      <c r="C1" s="69"/>
      <c r="D1" s="69"/>
    </row>
    <row r="2" spans="1:4" ht="18">
      <c r="A2" s="68"/>
      <c r="B2" s="69"/>
      <c r="C2" s="69"/>
      <c r="D2" s="69"/>
    </row>
    <row r="3" spans="2:4" ht="14.25">
      <c r="B3" s="70" t="s">
        <v>97</v>
      </c>
      <c r="C3" s="69"/>
      <c r="D3" s="69"/>
    </row>
    <row r="4" spans="1:4" ht="14.25">
      <c r="A4" s="69"/>
      <c r="B4" s="69"/>
      <c r="C4" s="69"/>
      <c r="D4" s="69"/>
    </row>
    <row r="5" spans="1:4" ht="15">
      <c r="A5" s="71" t="s">
        <v>44</v>
      </c>
      <c r="B5" s="71" t="s">
        <v>98</v>
      </c>
      <c r="C5" s="72"/>
      <c r="D5" s="69"/>
    </row>
    <row r="6" spans="1:4" ht="14.25">
      <c r="A6" s="69"/>
      <c r="B6" s="69" t="s">
        <v>99</v>
      </c>
      <c r="C6" s="73">
        <v>0</v>
      </c>
      <c r="D6" s="69"/>
    </row>
    <row r="7" spans="1:4" ht="14.25">
      <c r="A7" s="69"/>
      <c r="B7" s="69" t="s">
        <v>100</v>
      </c>
      <c r="C7" s="73">
        <v>0</v>
      </c>
      <c r="D7" s="69"/>
    </row>
    <row r="8" spans="1:4" ht="14.25">
      <c r="A8" s="69"/>
      <c r="B8" s="69" t="s">
        <v>101</v>
      </c>
      <c r="C8" s="73">
        <v>0</v>
      </c>
      <c r="D8" s="69"/>
    </row>
    <row r="9" spans="1:4" ht="14.25">
      <c r="A9" s="69"/>
      <c r="B9" s="69" t="s">
        <v>102</v>
      </c>
      <c r="C9" s="73">
        <v>0</v>
      </c>
      <c r="D9" s="69"/>
    </row>
    <row r="10" spans="1:4" ht="14.25">
      <c r="A10" s="69"/>
      <c r="B10" s="69" t="s">
        <v>103</v>
      </c>
      <c r="C10" s="73">
        <v>0</v>
      </c>
      <c r="D10" s="69"/>
    </row>
    <row r="11" spans="1:4" ht="14.25">
      <c r="A11" s="69"/>
      <c r="B11" s="69" t="s">
        <v>137</v>
      </c>
      <c r="C11" s="73">
        <v>0</v>
      </c>
      <c r="D11" s="69"/>
    </row>
    <row r="12" spans="1:4" ht="14.25">
      <c r="A12" s="69"/>
      <c r="B12" s="69" t="s">
        <v>104</v>
      </c>
      <c r="C12" s="73">
        <v>0</v>
      </c>
      <c r="D12" s="69"/>
    </row>
    <row r="13" spans="1:4" ht="14.25">
      <c r="A13" s="69"/>
      <c r="B13" s="69" t="s">
        <v>105</v>
      </c>
      <c r="C13" s="73">
        <v>0</v>
      </c>
      <c r="D13" s="69"/>
    </row>
    <row r="14" spans="1:4" ht="14.25">
      <c r="A14" s="69"/>
      <c r="B14" s="69" t="s">
        <v>106</v>
      </c>
      <c r="C14" s="73">
        <v>0</v>
      </c>
      <c r="D14" s="69"/>
    </row>
    <row r="15" spans="1:4" ht="14.25">
      <c r="A15" s="69"/>
      <c r="B15" s="69" t="s">
        <v>107</v>
      </c>
      <c r="C15" s="73">
        <v>0</v>
      </c>
      <c r="D15" s="69"/>
    </row>
    <row r="16" spans="1:4" ht="14.25">
      <c r="A16" s="69"/>
      <c r="B16" s="69" t="s">
        <v>108</v>
      </c>
      <c r="C16" s="73">
        <v>0</v>
      </c>
      <c r="D16" s="69"/>
    </row>
    <row r="17" spans="1:4" ht="15" thickBot="1">
      <c r="A17" s="69"/>
      <c r="B17" s="74" t="s">
        <v>109</v>
      </c>
      <c r="C17" s="75">
        <v>0</v>
      </c>
      <c r="D17" s="69"/>
    </row>
    <row r="18" spans="1:4" ht="14.25">
      <c r="A18" s="69"/>
      <c r="B18" s="69"/>
      <c r="C18" s="76"/>
      <c r="D18" s="69"/>
    </row>
    <row r="19" spans="1:4" ht="15">
      <c r="A19" s="69"/>
      <c r="B19" s="71" t="s">
        <v>110</v>
      </c>
      <c r="C19" s="77">
        <f>SUM(C6:C17)</f>
        <v>0</v>
      </c>
      <c r="D19" s="69"/>
    </row>
    <row r="20" spans="1:4" ht="14.25">
      <c r="A20" s="69"/>
      <c r="B20" s="69"/>
      <c r="C20" s="76"/>
      <c r="D20" s="69"/>
    </row>
    <row r="21" spans="1:4" ht="15">
      <c r="A21" s="71" t="s">
        <v>85</v>
      </c>
      <c r="B21" s="71" t="s">
        <v>111</v>
      </c>
      <c r="C21" s="76"/>
      <c r="D21" s="69"/>
    </row>
    <row r="22" spans="1:4" ht="14.25">
      <c r="A22" s="69"/>
      <c r="B22" s="69" t="s">
        <v>112</v>
      </c>
      <c r="C22" s="73">
        <v>0</v>
      </c>
      <c r="D22" s="69"/>
    </row>
    <row r="23" spans="1:4" ht="14.25">
      <c r="A23" s="69"/>
      <c r="B23" s="69" t="s">
        <v>113</v>
      </c>
      <c r="C23" s="73">
        <v>0</v>
      </c>
      <c r="D23" s="69"/>
    </row>
    <row r="24" spans="1:4" ht="14.25">
      <c r="A24" s="69"/>
      <c r="B24" s="69" t="s">
        <v>114</v>
      </c>
      <c r="C24" s="73">
        <v>0</v>
      </c>
      <c r="D24" s="69"/>
    </row>
    <row r="25" spans="1:4" ht="14.25">
      <c r="A25" s="69"/>
      <c r="B25" s="69" t="s">
        <v>115</v>
      </c>
      <c r="C25" s="73">
        <v>0</v>
      </c>
      <c r="D25" s="69"/>
    </row>
    <row r="26" spans="1:4" ht="14.25">
      <c r="A26" s="69"/>
      <c r="B26" s="69" t="s">
        <v>116</v>
      </c>
      <c r="C26" s="73">
        <v>0</v>
      </c>
      <c r="D26" s="69"/>
    </row>
    <row r="27" spans="1:4" ht="15" thickBot="1">
      <c r="A27" s="69"/>
      <c r="B27" s="74" t="s">
        <v>109</v>
      </c>
      <c r="C27" s="75">
        <v>0</v>
      </c>
      <c r="D27" s="69"/>
    </row>
    <row r="28" spans="1:4" ht="14.25">
      <c r="A28" s="69"/>
      <c r="B28" s="76"/>
      <c r="C28" s="76"/>
      <c r="D28" s="76"/>
    </row>
    <row r="29" spans="1:4" ht="15">
      <c r="A29" s="69"/>
      <c r="B29" s="71" t="s">
        <v>117</v>
      </c>
      <c r="C29" s="77">
        <f>SUM(C22:C27)</f>
        <v>0</v>
      </c>
      <c r="D29" s="69"/>
    </row>
    <row r="30" spans="1:4" ht="14.25">
      <c r="A30" s="69"/>
      <c r="B30" s="69"/>
      <c r="C30" s="76"/>
      <c r="D30" s="69"/>
    </row>
    <row r="31" spans="1:4" ht="15">
      <c r="A31" s="71" t="s">
        <v>93</v>
      </c>
      <c r="B31" s="71" t="s">
        <v>118</v>
      </c>
      <c r="C31" s="76"/>
      <c r="D31" s="69"/>
    </row>
    <row r="32" spans="1:4" ht="15">
      <c r="A32" s="69"/>
      <c r="B32" s="69" t="s">
        <v>119</v>
      </c>
      <c r="C32" s="78">
        <f>ROUNDUP(C68,-3)</f>
        <v>0</v>
      </c>
      <c r="D32" s="69"/>
    </row>
    <row r="33" spans="1:4" ht="14.25">
      <c r="A33" s="69"/>
      <c r="B33" s="69"/>
      <c r="C33" s="76"/>
      <c r="D33" s="69"/>
    </row>
    <row r="34" spans="1:4" ht="16.5">
      <c r="A34" s="69"/>
      <c r="B34" s="79" t="s">
        <v>120</v>
      </c>
      <c r="C34" s="80">
        <f>C19+C29+C32</f>
        <v>0</v>
      </c>
      <c r="D34" s="69"/>
    </row>
    <row r="35" spans="1:4" ht="14.25">
      <c r="A35" s="69"/>
      <c r="B35" s="69"/>
      <c r="C35" s="76"/>
      <c r="D35" s="69"/>
    </row>
    <row r="36" spans="1:4" ht="15">
      <c r="A36" s="81" t="s">
        <v>121</v>
      </c>
      <c r="B36" s="81" t="s">
        <v>122</v>
      </c>
      <c r="C36" s="76"/>
      <c r="D36" s="69"/>
    </row>
    <row r="37" spans="1:4" ht="14.25">
      <c r="A37" s="82"/>
      <c r="B37" s="82" t="s">
        <v>123</v>
      </c>
      <c r="C37" s="83">
        <v>0</v>
      </c>
      <c r="D37" s="69"/>
    </row>
    <row r="38" spans="1:4" ht="14.25">
      <c r="A38" s="82"/>
      <c r="B38" s="82" t="s">
        <v>124</v>
      </c>
      <c r="C38" s="83">
        <v>0</v>
      </c>
      <c r="D38" s="69"/>
    </row>
    <row r="39" spans="1:4" ht="14.25">
      <c r="A39" s="82"/>
      <c r="B39" s="82" t="s">
        <v>11</v>
      </c>
      <c r="C39" s="83">
        <v>0</v>
      </c>
      <c r="D39" s="69"/>
    </row>
    <row r="40" spans="1:4" ht="14.25">
      <c r="A40" s="82"/>
      <c r="B40" s="82" t="s">
        <v>10</v>
      </c>
      <c r="C40" s="83">
        <v>0</v>
      </c>
      <c r="D40" s="69"/>
    </row>
    <row r="41" spans="1:4" ht="14.25">
      <c r="A41" s="82"/>
      <c r="B41" s="82" t="s">
        <v>12</v>
      </c>
      <c r="C41" s="83">
        <v>0</v>
      </c>
      <c r="D41" s="69"/>
    </row>
    <row r="42" spans="1:4" ht="14.25">
      <c r="A42" s="82"/>
      <c r="B42" s="82" t="s">
        <v>13</v>
      </c>
      <c r="C42" s="83">
        <v>0</v>
      </c>
      <c r="D42" s="69"/>
    </row>
    <row r="43" spans="1:4" ht="14.25">
      <c r="A43" s="82"/>
      <c r="B43" s="82" t="s">
        <v>14</v>
      </c>
      <c r="C43" s="83">
        <v>0</v>
      </c>
      <c r="D43" s="69"/>
    </row>
    <row r="44" spans="1:4" ht="14.25">
      <c r="A44" s="82"/>
      <c r="B44" s="82" t="s">
        <v>15</v>
      </c>
      <c r="C44" s="83">
        <v>0</v>
      </c>
      <c r="D44" s="69"/>
    </row>
    <row r="45" spans="1:4" ht="14.25">
      <c r="A45" s="82"/>
      <c r="B45" s="82" t="s">
        <v>16</v>
      </c>
      <c r="C45" s="83">
        <v>0</v>
      </c>
      <c r="D45" s="69"/>
    </row>
    <row r="46" spans="1:4" ht="14.25">
      <c r="A46" s="82"/>
      <c r="B46" s="82" t="s">
        <v>197</v>
      </c>
      <c r="C46" s="83">
        <v>0</v>
      </c>
      <c r="D46" s="69"/>
    </row>
    <row r="47" spans="1:4" ht="14.25">
      <c r="A47" s="82"/>
      <c r="B47" s="82" t="s">
        <v>18</v>
      </c>
      <c r="C47" s="83">
        <v>0</v>
      </c>
      <c r="D47" s="69"/>
    </row>
    <row r="48" spans="1:4" ht="14.25">
      <c r="A48" s="82"/>
      <c r="B48" s="82" t="s">
        <v>125</v>
      </c>
      <c r="C48" s="83">
        <v>0</v>
      </c>
      <c r="D48" s="69"/>
    </row>
    <row r="49" spans="1:4" ht="14.25">
      <c r="A49" s="82"/>
      <c r="B49" s="82" t="s">
        <v>20</v>
      </c>
      <c r="C49" s="83">
        <v>0</v>
      </c>
      <c r="D49" s="69"/>
    </row>
    <row r="50" spans="1:4" ht="14.25">
      <c r="A50" s="82"/>
      <c r="B50" s="82" t="s">
        <v>198</v>
      </c>
      <c r="C50" s="83">
        <v>0</v>
      </c>
      <c r="D50" s="69"/>
    </row>
    <row r="51" spans="1:4" ht="14.25">
      <c r="A51" s="82"/>
      <c r="B51" s="142" t="s">
        <v>22</v>
      </c>
      <c r="C51" s="83">
        <v>0</v>
      </c>
      <c r="D51" s="69"/>
    </row>
    <row r="52" spans="1:4" ht="14.25">
      <c r="A52" s="82"/>
      <c r="B52" s="142" t="s">
        <v>23</v>
      </c>
      <c r="C52" s="83">
        <v>0</v>
      </c>
      <c r="D52" s="69"/>
    </row>
    <row r="53" spans="1:4" ht="14.25">
      <c r="A53" s="82"/>
      <c r="B53" s="142" t="s">
        <v>24</v>
      </c>
      <c r="C53" s="83">
        <v>0</v>
      </c>
      <c r="D53" s="69"/>
    </row>
    <row r="54" spans="1:4" ht="14.25">
      <c r="A54" s="82"/>
      <c r="B54" s="143" t="s">
        <v>126</v>
      </c>
      <c r="C54" s="83">
        <v>0</v>
      </c>
      <c r="D54" s="69"/>
    </row>
    <row r="55" spans="1:4" ht="15" thickBot="1">
      <c r="A55" s="82"/>
      <c r="B55" s="84" t="s">
        <v>26</v>
      </c>
      <c r="C55" s="85">
        <v>0</v>
      </c>
      <c r="D55" s="69"/>
    </row>
    <row r="56" spans="1:4" ht="14.25">
      <c r="A56" s="82"/>
      <c r="B56" s="82"/>
      <c r="C56" s="76"/>
      <c r="D56" s="69"/>
    </row>
    <row r="57" spans="1:4" ht="14.25">
      <c r="A57" s="82"/>
      <c r="B57" s="82" t="s">
        <v>127</v>
      </c>
      <c r="C57" s="86">
        <f>'2 Privatentnahmen'!D57</f>
        <v>0</v>
      </c>
      <c r="D57" s="69"/>
    </row>
    <row r="58" spans="1:4" ht="12.75">
      <c r="A58" s="82"/>
      <c r="B58" s="87" t="s">
        <v>199</v>
      </c>
      <c r="C58" s="69"/>
      <c r="D58" s="69"/>
    </row>
    <row r="59" spans="1:4" ht="12.75">
      <c r="A59" s="82"/>
      <c r="B59" s="87"/>
      <c r="C59" s="69"/>
      <c r="D59" s="69"/>
    </row>
    <row r="60" spans="1:4" ht="12.75">
      <c r="A60" s="82"/>
      <c r="B60" s="81" t="s">
        <v>128</v>
      </c>
      <c r="C60" s="72">
        <f>SUM(C37:C55)+C57</f>
        <v>0</v>
      </c>
      <c r="D60" s="69"/>
    </row>
    <row r="61" spans="1:4" ht="6.75" customHeight="1">
      <c r="A61" s="82"/>
      <c r="B61" s="82"/>
      <c r="C61" s="69"/>
      <c r="D61" s="69"/>
    </row>
    <row r="62" spans="1:4" ht="12.75">
      <c r="A62" s="82"/>
      <c r="B62" s="82"/>
      <c r="C62" s="69"/>
      <c r="D62" s="69"/>
    </row>
    <row r="63" spans="1:4" ht="12.75">
      <c r="A63" s="81" t="s">
        <v>129</v>
      </c>
      <c r="B63" s="81" t="s">
        <v>130</v>
      </c>
      <c r="C63" s="72">
        <f>C60/360</f>
        <v>0</v>
      </c>
      <c r="D63" s="88"/>
    </row>
    <row r="64" spans="1:4" ht="12.75">
      <c r="A64" s="81"/>
      <c r="B64" s="81"/>
      <c r="C64" s="72"/>
      <c r="D64" s="88"/>
    </row>
    <row r="65" spans="1:4" ht="12.75">
      <c r="A65" s="81" t="s">
        <v>131</v>
      </c>
      <c r="B65" s="81" t="s">
        <v>132</v>
      </c>
      <c r="C65" s="89">
        <v>0</v>
      </c>
      <c r="D65" s="69"/>
    </row>
    <row r="66" spans="1:4" ht="27.75" customHeight="1">
      <c r="A66" s="82"/>
      <c r="B66" s="90" t="s">
        <v>133</v>
      </c>
      <c r="C66" s="69"/>
      <c r="D66" s="69"/>
    </row>
    <row r="67" spans="1:4" ht="7.5" customHeight="1">
      <c r="A67" s="82"/>
      <c r="B67" s="82"/>
      <c r="C67" s="69"/>
      <c r="D67" s="69"/>
    </row>
    <row r="68" spans="1:4" ht="13.5">
      <c r="A68" s="81" t="s">
        <v>134</v>
      </c>
      <c r="B68" s="81" t="s">
        <v>135</v>
      </c>
      <c r="C68" s="77">
        <f>C63*C65</f>
        <v>0</v>
      </c>
      <c r="D68" s="88"/>
    </row>
    <row r="69" spans="1:4" ht="12.75">
      <c r="A69" s="82"/>
      <c r="B69" s="91" t="s">
        <v>136</v>
      </c>
      <c r="C69" s="166"/>
      <c r="D69" s="166"/>
    </row>
  </sheetData>
  <sheetProtection password="C9CA" sheet="1" objects="1" scenarios="1" selectLockedCells="1"/>
  <mergeCells count="1">
    <mergeCell ref="C69:D69"/>
  </mergeCells>
  <printOptions/>
  <pageMargins left="0.7" right="0.7" top="1.6145833333333333" bottom="0.787401575" header="0.3" footer="0.3"/>
  <pageSetup horizontalDpi="600" verticalDpi="600" orientation="portrait" paperSize="9"/>
  <headerFooter alignWithMargins="0">
    <oddHeader>&amp;R&amp;G</oddHeader>
  </headerFooter>
  <rowBreaks count="1" manualBreakCount="1">
    <brk id="34" max="255" man="1"/>
  </rowBreaks>
  <legacyDrawing r:id="rId2"/>
  <legacyDrawingHF r:id="rId3"/>
</worksheet>
</file>

<file path=xl/worksheets/sheet4.xml><?xml version="1.0" encoding="utf-8"?>
<worksheet xmlns="http://schemas.openxmlformats.org/spreadsheetml/2006/main" xmlns:r="http://schemas.openxmlformats.org/officeDocument/2006/relationships">
  <dimension ref="A1:C35"/>
  <sheetViews>
    <sheetView workbookViewId="0" topLeftCell="A1">
      <selection activeCell="C5" sqref="C5"/>
    </sheetView>
  </sheetViews>
  <sheetFormatPr defaultColWidth="11.421875" defaultRowHeight="12.75"/>
  <cols>
    <col min="1" max="1" width="3.421875" style="0" customWidth="1"/>
    <col min="2" max="2" width="49.28125" style="0" customWidth="1"/>
    <col min="3" max="3" width="20.28125" style="0" customWidth="1"/>
  </cols>
  <sheetData>
    <row r="1" spans="1:3" ht="16.5">
      <c r="A1" s="68" t="s">
        <v>138</v>
      </c>
      <c r="B1" s="69"/>
      <c r="C1" s="69"/>
    </row>
    <row r="2" spans="1:3" ht="12.75">
      <c r="A2" s="69"/>
      <c r="B2" s="69"/>
      <c r="C2" s="69"/>
    </row>
    <row r="3" spans="1:3" ht="15">
      <c r="A3" s="92" t="s">
        <v>44</v>
      </c>
      <c r="B3" s="92" t="s">
        <v>139</v>
      </c>
      <c r="C3" s="69"/>
    </row>
    <row r="4" spans="1:3" ht="12.75">
      <c r="A4" s="69"/>
      <c r="B4" s="69"/>
      <c r="C4" s="69"/>
    </row>
    <row r="5" spans="1:3" ht="12.75">
      <c r="A5" s="69"/>
      <c r="B5" s="69" t="s">
        <v>140</v>
      </c>
      <c r="C5" s="93">
        <v>0</v>
      </c>
    </row>
    <row r="6" spans="1:3" ht="12.75">
      <c r="A6" s="69"/>
      <c r="B6" s="69" t="s">
        <v>141</v>
      </c>
      <c r="C6" s="93">
        <v>0</v>
      </c>
    </row>
    <row r="7" spans="1:3" ht="12.75">
      <c r="A7" s="69"/>
      <c r="B7" s="69" t="s">
        <v>60</v>
      </c>
      <c r="C7" s="93">
        <v>0</v>
      </c>
    </row>
    <row r="8" spans="1:3" ht="12.75">
      <c r="A8" s="69"/>
      <c r="B8" s="94"/>
      <c r="C8" s="94"/>
    </row>
    <row r="9" spans="1:3" ht="12.75">
      <c r="A9" s="69"/>
      <c r="B9" s="69"/>
      <c r="C9" s="69"/>
    </row>
    <row r="10" spans="1:3" ht="12.75">
      <c r="A10" s="69"/>
      <c r="B10" s="71" t="s">
        <v>142</v>
      </c>
      <c r="C10" s="72">
        <f>SUM(C5:C7)</f>
        <v>0</v>
      </c>
    </row>
    <row r="11" spans="1:3" ht="12.75">
      <c r="A11" s="69"/>
      <c r="B11" s="69"/>
      <c r="C11" s="69"/>
    </row>
    <row r="12" spans="1:3" ht="12.75">
      <c r="A12" s="69"/>
      <c r="B12" s="69"/>
      <c r="C12" s="69"/>
    </row>
    <row r="13" spans="1:3" ht="15">
      <c r="A13" s="92" t="s">
        <v>85</v>
      </c>
      <c r="B13" s="92" t="s">
        <v>143</v>
      </c>
      <c r="C13" s="69"/>
    </row>
    <row r="14" spans="1:3" ht="12.75">
      <c r="A14" s="69"/>
      <c r="B14" s="69"/>
      <c r="C14" s="69"/>
    </row>
    <row r="15" spans="1:3" ht="12.75">
      <c r="A15" s="69"/>
      <c r="B15" s="69" t="s">
        <v>173</v>
      </c>
      <c r="C15" s="93">
        <v>0</v>
      </c>
    </row>
    <row r="16" spans="1:3" ht="12.75">
      <c r="A16" s="69"/>
      <c r="B16" s="69" t="s">
        <v>174</v>
      </c>
      <c r="C16" s="93">
        <v>0</v>
      </c>
    </row>
    <row r="17" spans="1:3" ht="12.75">
      <c r="A17" s="69"/>
      <c r="B17" s="69" t="s">
        <v>144</v>
      </c>
      <c r="C17" s="93">
        <v>0</v>
      </c>
    </row>
    <row r="18" spans="1:3" ht="12.75">
      <c r="A18" s="69"/>
      <c r="B18" s="69" t="s">
        <v>145</v>
      </c>
      <c r="C18" s="93">
        <v>0</v>
      </c>
    </row>
    <row r="19" spans="1:3" ht="12.75">
      <c r="A19" s="69"/>
      <c r="B19" s="95" t="s">
        <v>146</v>
      </c>
      <c r="C19" s="104"/>
    </row>
    <row r="20" spans="1:3" ht="12.75">
      <c r="A20" s="69"/>
      <c r="B20" s="94"/>
      <c r="C20" s="94"/>
    </row>
    <row r="21" spans="1:3" ht="12.75">
      <c r="A21" s="69"/>
      <c r="B21" s="69"/>
      <c r="C21" s="69"/>
    </row>
    <row r="22" spans="1:3" ht="12.75">
      <c r="A22" s="69"/>
      <c r="B22" s="71" t="s">
        <v>147</v>
      </c>
      <c r="C22" s="72">
        <f>SUM(C15:C18)</f>
        <v>0</v>
      </c>
    </row>
    <row r="23" spans="1:3" ht="12.75">
      <c r="A23" s="69"/>
      <c r="B23" s="69"/>
      <c r="C23" s="69"/>
    </row>
    <row r="24" spans="1:3" ht="12.75">
      <c r="A24" s="69"/>
      <c r="B24" s="69"/>
      <c r="C24" s="69"/>
    </row>
    <row r="25" spans="1:3" ht="15">
      <c r="A25" s="92" t="s">
        <v>93</v>
      </c>
      <c r="B25" s="92" t="s">
        <v>148</v>
      </c>
      <c r="C25" s="69"/>
    </row>
    <row r="26" spans="1:3" ht="12.75">
      <c r="A26" s="69"/>
      <c r="B26" s="69"/>
      <c r="C26" s="69"/>
    </row>
    <row r="27" spans="1:3" ht="12.75">
      <c r="A27" s="69"/>
      <c r="B27" s="69" t="s">
        <v>149</v>
      </c>
      <c r="C27" s="93">
        <v>0</v>
      </c>
    </row>
    <row r="28" spans="1:3" ht="12.75">
      <c r="A28" s="69"/>
      <c r="B28" s="69" t="s">
        <v>150</v>
      </c>
      <c r="C28" s="93">
        <v>0</v>
      </c>
    </row>
    <row r="29" spans="1:3" ht="12.75">
      <c r="A29" s="69"/>
      <c r="B29" s="69" t="s">
        <v>60</v>
      </c>
      <c r="C29" s="93">
        <v>0</v>
      </c>
    </row>
    <row r="30" spans="1:3" ht="12.75">
      <c r="A30" s="69"/>
      <c r="B30" s="94"/>
      <c r="C30" s="94"/>
    </row>
    <row r="31" spans="1:3" ht="12.75">
      <c r="A31" s="69"/>
      <c r="B31" s="69"/>
      <c r="C31" s="69"/>
    </row>
    <row r="32" spans="1:3" ht="12.75">
      <c r="A32" s="69"/>
      <c r="B32" s="71" t="s">
        <v>151</v>
      </c>
      <c r="C32" s="72">
        <f>SUM(C27:C29)</f>
        <v>0</v>
      </c>
    </row>
    <row r="33" spans="1:3" ht="12.75">
      <c r="A33" s="69"/>
      <c r="B33" s="69"/>
      <c r="C33" s="69"/>
    </row>
    <row r="34" spans="1:3" ht="12.75">
      <c r="A34" s="69"/>
      <c r="B34" s="69"/>
      <c r="C34" s="69"/>
    </row>
    <row r="35" spans="1:3" ht="15.75">
      <c r="A35" s="69"/>
      <c r="B35" s="79" t="s">
        <v>152</v>
      </c>
      <c r="C35" s="96">
        <f>C10+C22+C32</f>
        <v>0</v>
      </c>
    </row>
  </sheetData>
  <sheetProtection password="C9CA" sheet="1" objects="1" scenarios="1" selectLockedCells="1"/>
  <printOptions/>
  <pageMargins left="0.7" right="0.7" top="1.6145833333333333" bottom="0.787401575" header="0.3" footer="0.3"/>
  <pageSetup horizontalDpi="600" verticalDpi="600" orientation="portrait" paperSize="9"/>
  <headerFooter alignWithMargins="0">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K45"/>
  <sheetViews>
    <sheetView workbookViewId="0" topLeftCell="A1">
      <selection activeCell="C6" sqref="C6"/>
    </sheetView>
  </sheetViews>
  <sheetFormatPr defaultColWidth="11.421875" defaultRowHeight="12.75"/>
  <cols>
    <col min="1" max="1" width="3.28125" style="5" customWidth="1"/>
    <col min="2" max="2" width="47.28125" style="6" customWidth="1"/>
    <col min="3" max="5" width="13.7109375" style="7" customWidth="1"/>
    <col min="6" max="16384" width="10.8515625" style="7" customWidth="1"/>
  </cols>
  <sheetData>
    <row r="1" spans="1:5" ht="30" customHeight="1">
      <c r="A1" s="168" t="s">
        <v>33</v>
      </c>
      <c r="B1" s="168"/>
      <c r="C1" s="168"/>
      <c r="D1" s="168"/>
      <c r="E1" s="168"/>
    </row>
    <row r="2" spans="1:5" ht="21.75" customHeight="1">
      <c r="A2" s="167" t="s">
        <v>4</v>
      </c>
      <c r="B2" s="167"/>
      <c r="C2" s="167"/>
      <c r="D2" s="167"/>
      <c r="E2" s="167"/>
    </row>
    <row r="3" spans="1:5" ht="15" customHeight="1">
      <c r="A3" s="28"/>
      <c r="C3" s="6"/>
      <c r="D3" s="6"/>
      <c r="E3" s="6"/>
    </row>
    <row r="4" spans="1:11" ht="15.75">
      <c r="A4" s="28"/>
      <c r="C4" s="29" t="s">
        <v>0</v>
      </c>
      <c r="D4" s="29" t="s">
        <v>1</v>
      </c>
      <c r="E4" s="29" t="s">
        <v>2</v>
      </c>
      <c r="I4" s="8"/>
      <c r="J4" s="8"/>
      <c r="K4" s="8"/>
    </row>
    <row r="5" spans="1:11" ht="15.75">
      <c r="A5" s="28"/>
      <c r="B5" s="9"/>
      <c r="C5" s="6"/>
      <c r="D5" s="6"/>
      <c r="E5" s="6"/>
      <c r="I5" s="8"/>
      <c r="J5" s="8"/>
      <c r="K5" s="8"/>
    </row>
    <row r="6" spans="1:11" ht="15" customHeight="1">
      <c r="A6" s="28"/>
      <c r="B6" s="27" t="s">
        <v>7</v>
      </c>
      <c r="C6" s="1">
        <v>0</v>
      </c>
      <c r="D6" s="1">
        <v>0</v>
      </c>
      <c r="E6" s="1">
        <v>0</v>
      </c>
      <c r="I6" s="6"/>
      <c r="J6" s="6"/>
      <c r="K6" s="6"/>
    </row>
    <row r="7" spans="1:11" ht="15" customHeight="1">
      <c r="A7" s="28"/>
      <c r="B7" s="27" t="s">
        <v>8</v>
      </c>
      <c r="C7" s="1">
        <v>0</v>
      </c>
      <c r="D7" s="1">
        <v>0</v>
      </c>
      <c r="E7" s="1">
        <v>0</v>
      </c>
      <c r="I7" s="6"/>
      <c r="J7" s="6"/>
      <c r="K7" s="6"/>
    </row>
    <row r="8" spans="1:11" ht="15" customHeight="1">
      <c r="A8" s="30" t="s">
        <v>5</v>
      </c>
      <c r="B8" s="37" t="s">
        <v>36</v>
      </c>
      <c r="C8" s="1">
        <f>0.01*C6</f>
        <v>0</v>
      </c>
      <c r="D8" s="1">
        <f aca="true" t="shared" si="0" ref="C8:E9">0.01*D6</f>
        <v>0</v>
      </c>
      <c r="E8" s="1">
        <f t="shared" si="0"/>
        <v>0</v>
      </c>
      <c r="I8" s="6"/>
      <c r="J8" s="6"/>
      <c r="K8" s="6"/>
    </row>
    <row r="9" spans="1:11" s="10" customFormat="1" ht="15" customHeight="1">
      <c r="A9" s="31" t="s">
        <v>5</v>
      </c>
      <c r="B9" s="37" t="s">
        <v>37</v>
      </c>
      <c r="C9" s="1">
        <f t="shared" si="0"/>
        <v>0</v>
      </c>
      <c r="D9" s="1">
        <f t="shared" si="0"/>
        <v>0</v>
      </c>
      <c r="E9" s="1">
        <f t="shared" si="0"/>
        <v>0</v>
      </c>
      <c r="I9" s="11"/>
      <c r="J9" s="11"/>
      <c r="K9" s="11"/>
    </row>
    <row r="10" spans="1:11" ht="19.5" customHeight="1">
      <c r="A10" s="32" t="s">
        <v>6</v>
      </c>
      <c r="B10" s="40" t="s">
        <v>39</v>
      </c>
      <c r="C10" s="39">
        <f>SUM((C6+C7)-(C8+C9))</f>
        <v>0</v>
      </c>
      <c r="D10" s="39">
        <f>SUM((D6+D7)-(D8+D9))</f>
        <v>0</v>
      </c>
      <c r="E10" s="39">
        <f>SUM((E6+E7)-(E8+E9))</f>
        <v>0</v>
      </c>
      <c r="F10" s="38"/>
      <c r="G10" s="25"/>
      <c r="I10" s="6"/>
      <c r="J10" s="6"/>
      <c r="K10" s="6"/>
    </row>
    <row r="11" spans="1:11" ht="19.5" customHeight="1">
      <c r="A11" s="32"/>
      <c r="B11" s="40" t="s">
        <v>38</v>
      </c>
      <c r="C11" s="41" t="e">
        <f>C10/SUM(C6:C7)</f>
        <v>#DIV/0!</v>
      </c>
      <c r="D11" s="41" t="e">
        <f>D10/SUM(D6:D7)</f>
        <v>#DIV/0!</v>
      </c>
      <c r="E11" s="41" t="e">
        <f>E10/SUM(E6:E7)</f>
        <v>#DIV/0!</v>
      </c>
      <c r="F11" s="38"/>
      <c r="G11" s="25"/>
      <c r="I11" s="6"/>
      <c r="J11" s="6"/>
      <c r="K11" s="6"/>
    </row>
    <row r="12" spans="1:11" s="10" customFormat="1" ht="29.25" customHeight="1">
      <c r="A12" s="31" t="s">
        <v>5</v>
      </c>
      <c r="B12" s="23" t="s">
        <v>34</v>
      </c>
      <c r="C12" s="2">
        <f>'3 Kapitalbedarfsplan'!C38</f>
        <v>0</v>
      </c>
      <c r="D12" s="2">
        <v>0</v>
      </c>
      <c r="E12" s="2">
        <v>0</v>
      </c>
      <c r="I12" s="11"/>
      <c r="J12" s="11"/>
      <c r="K12" s="11"/>
    </row>
    <row r="13" spans="1:11" ht="19.5" customHeight="1">
      <c r="A13" s="31" t="s">
        <v>6</v>
      </c>
      <c r="B13" s="33" t="s">
        <v>35</v>
      </c>
      <c r="C13" s="24">
        <f>C10-C12</f>
        <v>0</v>
      </c>
      <c r="D13" s="24">
        <f>D10-D12</f>
        <v>0</v>
      </c>
      <c r="E13" s="24">
        <f>E10-E12</f>
        <v>0</v>
      </c>
      <c r="I13" s="12"/>
      <c r="J13" s="13"/>
      <c r="K13" s="13"/>
    </row>
    <row r="14" spans="1:11" ht="19.5" customHeight="1">
      <c r="A14" s="30" t="s">
        <v>5</v>
      </c>
      <c r="B14" s="22" t="s">
        <v>9</v>
      </c>
      <c r="C14" s="14"/>
      <c r="D14" s="3"/>
      <c r="E14" s="3"/>
      <c r="I14" s="12"/>
      <c r="J14" s="13"/>
      <c r="K14" s="13"/>
    </row>
    <row r="15" spans="1:11" ht="15" customHeight="1">
      <c r="A15" s="30"/>
      <c r="B15" s="21" t="s">
        <v>11</v>
      </c>
      <c r="C15" s="3">
        <f>'3 Kapitalbedarfsplan'!C39</f>
        <v>0</v>
      </c>
      <c r="D15" s="3">
        <v>0</v>
      </c>
      <c r="E15" s="3">
        <v>0</v>
      </c>
      <c r="H15" s="25"/>
      <c r="I15" s="12"/>
      <c r="J15" s="13"/>
      <c r="K15" s="13"/>
    </row>
    <row r="16" spans="1:11" ht="15" customHeight="1">
      <c r="A16" s="30"/>
      <c r="B16" s="21" t="s">
        <v>10</v>
      </c>
      <c r="C16" s="3">
        <f>'3 Kapitalbedarfsplan'!C40</f>
        <v>0</v>
      </c>
      <c r="D16" s="3">
        <v>0</v>
      </c>
      <c r="E16" s="3">
        <v>0</v>
      </c>
      <c r="H16" s="26"/>
      <c r="I16" s="12"/>
      <c r="J16" s="13"/>
      <c r="K16" s="13"/>
    </row>
    <row r="17" spans="1:11" ht="15" customHeight="1">
      <c r="A17" s="30"/>
      <c r="B17" s="21" t="s">
        <v>12</v>
      </c>
      <c r="C17" s="3">
        <f>'3 Kapitalbedarfsplan'!C41</f>
        <v>0</v>
      </c>
      <c r="D17" s="3">
        <v>0</v>
      </c>
      <c r="E17" s="3">
        <v>0</v>
      </c>
      <c r="I17" s="12"/>
      <c r="J17" s="13"/>
      <c r="K17" s="13"/>
    </row>
    <row r="18" spans="1:11" ht="15" customHeight="1">
      <c r="A18" s="30"/>
      <c r="B18" s="21" t="s">
        <v>13</v>
      </c>
      <c r="C18" s="3">
        <f>'3 Kapitalbedarfsplan'!C42</f>
        <v>0</v>
      </c>
      <c r="D18" s="3">
        <v>0</v>
      </c>
      <c r="E18" s="3">
        <v>0</v>
      </c>
      <c r="I18" s="12"/>
      <c r="J18" s="13"/>
      <c r="K18" s="13"/>
    </row>
    <row r="19" spans="1:11" ht="15" customHeight="1">
      <c r="A19" s="30"/>
      <c r="B19" s="21" t="s">
        <v>14</v>
      </c>
      <c r="C19" s="3">
        <f>'3 Kapitalbedarfsplan'!C43</f>
        <v>0</v>
      </c>
      <c r="D19" s="3">
        <v>0</v>
      </c>
      <c r="E19" s="3">
        <v>0</v>
      </c>
      <c r="I19" s="12"/>
      <c r="J19" s="13"/>
      <c r="K19" s="13"/>
    </row>
    <row r="20" spans="1:11" ht="15" customHeight="1">
      <c r="A20" s="30"/>
      <c r="B20" s="21" t="s">
        <v>15</v>
      </c>
      <c r="C20" s="3">
        <f>'3 Kapitalbedarfsplan'!C44</f>
        <v>0</v>
      </c>
      <c r="D20" s="3">
        <v>0</v>
      </c>
      <c r="E20" s="3">
        <v>0</v>
      </c>
      <c r="I20" s="12"/>
      <c r="J20" s="13"/>
      <c r="K20" s="13"/>
    </row>
    <row r="21" spans="1:11" ht="15" customHeight="1">
      <c r="A21" s="30"/>
      <c r="B21" s="21" t="s">
        <v>16</v>
      </c>
      <c r="C21" s="3">
        <f>'3 Kapitalbedarfsplan'!C45</f>
        <v>0</v>
      </c>
      <c r="D21" s="3">
        <v>0</v>
      </c>
      <c r="E21" s="3">
        <v>0</v>
      </c>
      <c r="I21" s="12"/>
      <c r="J21" s="13"/>
      <c r="K21" s="13"/>
    </row>
    <row r="22" spans="1:11" ht="15" customHeight="1">
      <c r="A22" s="30"/>
      <c r="B22" s="21" t="s">
        <v>17</v>
      </c>
      <c r="C22" s="3">
        <f>'3 Kapitalbedarfsplan'!C46</f>
        <v>0</v>
      </c>
      <c r="D22" s="3">
        <v>0</v>
      </c>
      <c r="E22" s="3">
        <v>0</v>
      </c>
      <c r="I22" s="12"/>
      <c r="J22" s="13"/>
      <c r="K22" s="13"/>
    </row>
    <row r="23" spans="1:11" ht="15" customHeight="1">
      <c r="A23" s="30"/>
      <c r="B23" s="21" t="s">
        <v>18</v>
      </c>
      <c r="C23" s="3">
        <f>'3 Kapitalbedarfsplan'!C47</f>
        <v>0</v>
      </c>
      <c r="D23" s="3">
        <v>0</v>
      </c>
      <c r="E23" s="3">
        <v>0</v>
      </c>
      <c r="I23" s="12"/>
      <c r="J23" s="13"/>
      <c r="K23" s="13"/>
    </row>
    <row r="24" spans="1:11" ht="15" customHeight="1">
      <c r="A24" s="30"/>
      <c r="B24" s="21" t="s">
        <v>19</v>
      </c>
      <c r="C24" s="3">
        <f>'3 Kapitalbedarfsplan'!C48</f>
        <v>0</v>
      </c>
      <c r="D24" s="3">
        <v>0</v>
      </c>
      <c r="E24" s="3">
        <v>0</v>
      </c>
      <c r="I24" s="12"/>
      <c r="J24" s="13"/>
      <c r="K24" s="13"/>
    </row>
    <row r="25" spans="1:11" ht="15" customHeight="1">
      <c r="A25" s="30"/>
      <c r="B25" s="21" t="s">
        <v>20</v>
      </c>
      <c r="C25" s="3">
        <f>'3 Kapitalbedarfsplan'!C49</f>
        <v>0</v>
      </c>
      <c r="D25" s="3">
        <v>0</v>
      </c>
      <c r="E25" s="3">
        <v>0</v>
      </c>
      <c r="I25" s="12"/>
      <c r="J25" s="13"/>
      <c r="K25" s="13"/>
    </row>
    <row r="26" spans="1:11" ht="15" customHeight="1">
      <c r="A26" s="30"/>
      <c r="B26" s="21" t="s">
        <v>21</v>
      </c>
      <c r="C26" s="3">
        <f>'3 Kapitalbedarfsplan'!C50</f>
        <v>0</v>
      </c>
      <c r="D26" s="3">
        <v>0</v>
      </c>
      <c r="E26" s="3">
        <v>0</v>
      </c>
      <c r="I26" s="12"/>
      <c r="J26" s="13"/>
      <c r="K26" s="13"/>
    </row>
    <row r="27" spans="1:11" ht="15" customHeight="1">
      <c r="A27" s="30"/>
      <c r="B27" s="144" t="str">
        <f>'3 Kapitalbedarfsplan'!B51</f>
        <v>Fortbildungen / Messebesuche</v>
      </c>
      <c r="C27" s="3">
        <f>'3 Kapitalbedarfsplan'!C51</f>
        <v>0</v>
      </c>
      <c r="D27" s="3">
        <v>0</v>
      </c>
      <c r="E27" s="3">
        <v>0</v>
      </c>
      <c r="I27" s="12"/>
      <c r="J27" s="13"/>
      <c r="K27" s="13"/>
    </row>
    <row r="28" spans="1:11" ht="15" customHeight="1">
      <c r="A28" s="30"/>
      <c r="B28" s="144" t="str">
        <f>'3 Kapitalbedarfsplan'!B52</f>
        <v>Kleingeräte (geringwertige Wirtschaftsgüter)</v>
      </c>
      <c r="C28" s="3">
        <f>'3 Kapitalbedarfsplan'!C52</f>
        <v>0</v>
      </c>
      <c r="D28" s="3">
        <v>0</v>
      </c>
      <c r="E28" s="3">
        <v>0</v>
      </c>
      <c r="I28" s="12"/>
      <c r="J28" s="13"/>
      <c r="K28" s="13"/>
    </row>
    <row r="29" spans="1:11" ht="15" customHeight="1">
      <c r="A29" s="30"/>
      <c r="B29" s="145" t="str">
        <f>'3 Kapitalbedarfsplan'!B53</f>
        <v>Verpackungen</v>
      </c>
      <c r="C29" s="3">
        <f>'3 Kapitalbedarfsplan'!C53</f>
        <v>0</v>
      </c>
      <c r="D29" s="3">
        <v>0</v>
      </c>
      <c r="E29" s="3">
        <v>0</v>
      </c>
      <c r="I29" s="12"/>
      <c r="J29" s="13"/>
      <c r="K29" s="13"/>
    </row>
    <row r="30" spans="1:11" s="10" customFormat="1" ht="15" customHeight="1">
      <c r="A30" s="31"/>
      <c r="B30" s="145" t="str">
        <f>'3 Kapitalbedarfsplan'!B54</f>
        <v>Sonstige betriebliche Ausgaben</v>
      </c>
      <c r="C30" s="3">
        <f>'3 Kapitalbedarfsplan'!C54</f>
        <v>0</v>
      </c>
      <c r="D30" s="3">
        <v>0</v>
      </c>
      <c r="E30" s="3">
        <v>0</v>
      </c>
      <c r="H30" s="15"/>
      <c r="I30" s="16"/>
      <c r="J30" s="16"/>
      <c r="K30" s="16"/>
    </row>
    <row r="31" spans="1:11" ht="19.5" customHeight="1">
      <c r="A31" s="31" t="s">
        <v>6</v>
      </c>
      <c r="B31" s="33" t="s">
        <v>25</v>
      </c>
      <c r="C31" s="24">
        <f>C13-SUM(C15:C30)</f>
        <v>0</v>
      </c>
      <c r="D31" s="24">
        <f>D13-SUM(D15:D30)</f>
        <v>0</v>
      </c>
      <c r="E31" s="24">
        <f>E13-SUM(E15:E30)</f>
        <v>0</v>
      </c>
      <c r="F31" s="17"/>
      <c r="I31" s="6"/>
      <c r="J31" s="6"/>
      <c r="K31" s="6"/>
    </row>
    <row r="32" spans="1:11" s="10" customFormat="1" ht="16.5" customHeight="1">
      <c r="A32" s="31" t="s">
        <v>5</v>
      </c>
      <c r="B32" s="23" t="s">
        <v>26</v>
      </c>
      <c r="C32" s="2">
        <f>'3 Kapitalbedarfsplan'!C55</f>
        <v>0</v>
      </c>
      <c r="D32" s="2">
        <v>0</v>
      </c>
      <c r="E32" s="2">
        <v>0</v>
      </c>
      <c r="I32" s="11"/>
      <c r="J32" s="11"/>
      <c r="K32" s="11"/>
    </row>
    <row r="33" spans="1:11" ht="19.5" customHeight="1">
      <c r="A33" s="31" t="s">
        <v>6</v>
      </c>
      <c r="B33" s="34" t="s">
        <v>27</v>
      </c>
      <c r="C33" s="24">
        <f>C31-C32</f>
        <v>0</v>
      </c>
      <c r="D33" s="24">
        <f>D31-D32</f>
        <v>0</v>
      </c>
      <c r="E33" s="24">
        <f>E31-E32</f>
        <v>0</v>
      </c>
      <c r="I33" s="6"/>
      <c r="J33" s="6"/>
      <c r="K33" s="6"/>
    </row>
    <row r="34" spans="1:11" s="10" customFormat="1" ht="16.5" customHeight="1">
      <c r="A34" s="31" t="s">
        <v>5</v>
      </c>
      <c r="B34" s="23" t="s">
        <v>28</v>
      </c>
      <c r="C34" s="2">
        <v>0</v>
      </c>
      <c r="D34" s="2">
        <v>0</v>
      </c>
      <c r="E34" s="2">
        <v>0</v>
      </c>
      <c r="I34" s="11"/>
      <c r="J34" s="11"/>
      <c r="K34" s="11"/>
    </row>
    <row r="35" spans="1:11" ht="19.5" customHeight="1">
      <c r="A35" s="32" t="s">
        <v>6</v>
      </c>
      <c r="B35" s="42" t="s">
        <v>29</v>
      </c>
      <c r="C35" s="39">
        <f>C33-C34</f>
        <v>0</v>
      </c>
      <c r="D35" s="39">
        <f>D33-D34</f>
        <v>0</v>
      </c>
      <c r="E35" s="39">
        <f>E33-E34</f>
        <v>0</v>
      </c>
      <c r="I35" s="6"/>
      <c r="J35" s="6"/>
      <c r="K35" s="6"/>
    </row>
    <row r="36" spans="1:11" ht="19.5" customHeight="1">
      <c r="A36" s="43"/>
      <c r="B36" s="42" t="s">
        <v>3</v>
      </c>
      <c r="C36" s="39"/>
      <c r="D36" s="39"/>
      <c r="E36" s="39"/>
      <c r="I36" s="6"/>
      <c r="J36" s="6"/>
      <c r="K36" s="6"/>
    </row>
    <row r="37" spans="1:11" ht="19.5" customHeight="1">
      <c r="A37" s="30"/>
      <c r="B37" s="35" t="s">
        <v>30</v>
      </c>
      <c r="C37" s="36">
        <f>C33</f>
        <v>0</v>
      </c>
      <c r="D37" s="36">
        <f>D33</f>
        <v>0</v>
      </c>
      <c r="E37" s="36">
        <f>E33</f>
        <v>0</v>
      </c>
      <c r="I37" s="6"/>
      <c r="J37" s="6"/>
      <c r="K37" s="6"/>
    </row>
    <row r="38" spans="1:11" ht="16.5" customHeight="1">
      <c r="A38" s="30" t="s">
        <v>5</v>
      </c>
      <c r="B38" s="23" t="s">
        <v>31</v>
      </c>
      <c r="C38" s="4">
        <v>0</v>
      </c>
      <c r="D38" s="4">
        <v>0</v>
      </c>
      <c r="E38" s="4">
        <v>0</v>
      </c>
      <c r="I38" s="6"/>
      <c r="J38" s="6"/>
      <c r="K38" s="6"/>
    </row>
    <row r="39" spans="1:11" s="10" customFormat="1" ht="36" customHeight="1">
      <c r="A39" s="31" t="s">
        <v>5</v>
      </c>
      <c r="B39" s="33" t="s">
        <v>200</v>
      </c>
      <c r="C39" s="2">
        <f>'2 Privatentnahmen'!D57</f>
        <v>0</v>
      </c>
      <c r="D39" s="2">
        <v>0</v>
      </c>
      <c r="E39" s="2">
        <f>C39</f>
        <v>0</v>
      </c>
      <c r="I39" s="11"/>
      <c r="J39" s="11"/>
      <c r="K39" s="11"/>
    </row>
    <row r="40" spans="1:5" ht="33.75" customHeight="1">
      <c r="A40" s="44" t="s">
        <v>6</v>
      </c>
      <c r="B40" s="40" t="s">
        <v>32</v>
      </c>
      <c r="C40" s="39">
        <f>C37-C38-C39</f>
        <v>0</v>
      </c>
      <c r="D40" s="39">
        <f>D37-D38-D39</f>
        <v>0</v>
      </c>
      <c r="E40" s="39">
        <f>E37-E38-E39</f>
        <v>0</v>
      </c>
    </row>
    <row r="42" spans="3:5" ht="12">
      <c r="C42" s="6"/>
      <c r="D42" s="6"/>
      <c r="E42" s="6"/>
    </row>
    <row r="43" spans="2:5" ht="16.5">
      <c r="B43" s="18"/>
      <c r="C43" s="6"/>
      <c r="D43" s="19"/>
      <c r="E43" s="20"/>
    </row>
    <row r="44" ht="8.25" customHeight="1"/>
    <row r="45" spans="2:5" ht="16.5">
      <c r="B45" s="18"/>
      <c r="C45" s="6"/>
      <c r="D45" s="19"/>
      <c r="E45" s="20"/>
    </row>
  </sheetData>
  <sheetProtection password="C9CA" sheet="1" objects="1" scenarios="1" selectLockedCells="1"/>
  <mergeCells count="2">
    <mergeCell ref="A2:E2"/>
    <mergeCell ref="A1:E1"/>
  </mergeCells>
  <printOptions gridLines="1"/>
  <pageMargins left="0.7480314960629921" right="1.06375" top="1.6114583333333334" bottom="0.3937007874015748" header="0.31496062992125984" footer="0.31496062992125984"/>
  <pageSetup horizontalDpi="600" verticalDpi="600" orientation="portrait" paperSize="9" scale="91"/>
  <headerFooter alignWithMargins="0">
    <oddHeader>&amp;R&amp;G</oddHeader>
  </headerFooter>
  <ignoredErrors>
    <ignoredError sqref="C8:C9 C15:C30 C32 D8:E9 C39 C12 B27:B28 B29:B30 E39" unlockedFormula="1"/>
    <ignoredError sqref="C11 D11:E11" evalError="1"/>
  </ignoredErrors>
  <legacyDrawing r:id="rId2"/>
  <legacyDrawingHF r:id="rId3"/>
</worksheet>
</file>

<file path=xl/worksheets/sheet6.xml><?xml version="1.0" encoding="utf-8"?>
<worksheet xmlns="http://schemas.openxmlformats.org/spreadsheetml/2006/main" xmlns:r="http://schemas.openxmlformats.org/officeDocument/2006/relationships">
  <dimension ref="A1:N42"/>
  <sheetViews>
    <sheetView zoomScaleSheetLayoutView="100" workbookViewId="0" topLeftCell="A1">
      <selection activeCell="B2" sqref="B2"/>
    </sheetView>
  </sheetViews>
  <sheetFormatPr defaultColWidth="11.421875" defaultRowHeight="12.75"/>
  <cols>
    <col min="1" max="1" width="42.00390625" style="106" customWidth="1"/>
    <col min="2" max="13" width="9.7109375" style="0" customWidth="1"/>
    <col min="14" max="14" width="12.28125" style="132" bestFit="1" customWidth="1"/>
  </cols>
  <sheetData>
    <row r="1" spans="1:14" ht="26.25" customHeight="1" thickBot="1">
      <c r="A1" s="131" t="s">
        <v>185</v>
      </c>
      <c r="B1" s="107"/>
      <c r="C1" s="107"/>
      <c r="D1" s="107"/>
      <c r="E1" s="107"/>
      <c r="F1" s="107"/>
      <c r="G1" s="107"/>
      <c r="H1" s="107"/>
      <c r="I1" s="107"/>
      <c r="J1" s="107"/>
      <c r="K1" s="107"/>
      <c r="L1" s="107"/>
      <c r="M1" s="107"/>
      <c r="N1" s="108"/>
    </row>
    <row r="2" spans="1:14" s="132" customFormat="1" ht="22.5" customHeight="1">
      <c r="A2" s="120"/>
      <c r="B2" s="136">
        <v>41000</v>
      </c>
      <c r="C2" s="109">
        <f aca="true" t="shared" si="0" ref="C2:M2">B2+32</f>
        <v>41032</v>
      </c>
      <c r="D2" s="109">
        <f t="shared" si="0"/>
        <v>41064</v>
      </c>
      <c r="E2" s="109">
        <f t="shared" si="0"/>
        <v>41096</v>
      </c>
      <c r="F2" s="109">
        <f t="shared" si="0"/>
        <v>41128</v>
      </c>
      <c r="G2" s="109">
        <f t="shared" si="0"/>
        <v>41160</v>
      </c>
      <c r="H2" s="109">
        <f t="shared" si="0"/>
        <v>41192</v>
      </c>
      <c r="I2" s="109">
        <f t="shared" si="0"/>
        <v>41224</v>
      </c>
      <c r="J2" s="109">
        <f t="shared" si="0"/>
        <v>41256</v>
      </c>
      <c r="K2" s="109">
        <f t="shared" si="0"/>
        <v>41288</v>
      </c>
      <c r="L2" s="109">
        <f t="shared" si="0"/>
        <v>41320</v>
      </c>
      <c r="M2" s="134">
        <f t="shared" si="0"/>
        <v>41352</v>
      </c>
      <c r="N2" s="110" t="s">
        <v>182</v>
      </c>
    </row>
    <row r="3" spans="1:14" ht="23.25" customHeight="1">
      <c r="A3" s="121" t="s">
        <v>159</v>
      </c>
      <c r="B3" s="129">
        <v>0</v>
      </c>
      <c r="C3" s="130">
        <f>B39</f>
        <v>0</v>
      </c>
      <c r="D3" s="130">
        <f aca="true" t="shared" si="1" ref="D3:M3">C39</f>
        <v>0</v>
      </c>
      <c r="E3" s="130">
        <f t="shared" si="1"/>
        <v>0</v>
      </c>
      <c r="F3" s="130">
        <f t="shared" si="1"/>
        <v>0</v>
      </c>
      <c r="G3" s="130">
        <f t="shared" si="1"/>
        <v>0</v>
      </c>
      <c r="H3" s="130">
        <f t="shared" si="1"/>
        <v>0</v>
      </c>
      <c r="I3" s="130">
        <f t="shared" si="1"/>
        <v>0</v>
      </c>
      <c r="J3" s="130">
        <f t="shared" si="1"/>
        <v>0</v>
      </c>
      <c r="K3" s="130">
        <f t="shared" si="1"/>
        <v>0</v>
      </c>
      <c r="L3" s="130">
        <f t="shared" si="1"/>
        <v>0</v>
      </c>
      <c r="M3" s="130">
        <f t="shared" si="1"/>
        <v>0</v>
      </c>
      <c r="N3" s="133"/>
    </row>
    <row r="4" spans="1:14" ht="23.25" customHeight="1">
      <c r="A4" s="121" t="s">
        <v>175</v>
      </c>
      <c r="B4" s="111"/>
      <c r="C4" s="111"/>
      <c r="D4" s="111"/>
      <c r="E4" s="111"/>
      <c r="F4" s="111"/>
      <c r="G4" s="111"/>
      <c r="H4" s="111"/>
      <c r="I4" s="111"/>
      <c r="J4" s="111"/>
      <c r="K4" s="111"/>
      <c r="L4" s="111"/>
      <c r="M4" s="111"/>
      <c r="N4" s="112"/>
    </row>
    <row r="5" spans="1:14" ht="12.75">
      <c r="A5" s="122" t="s">
        <v>160</v>
      </c>
      <c r="B5" s="119">
        <v>0</v>
      </c>
      <c r="C5" s="119">
        <v>0</v>
      </c>
      <c r="D5" s="119">
        <v>0</v>
      </c>
      <c r="E5" s="119">
        <v>0</v>
      </c>
      <c r="F5" s="119">
        <v>0</v>
      </c>
      <c r="G5" s="119">
        <v>0</v>
      </c>
      <c r="H5" s="119">
        <v>0</v>
      </c>
      <c r="I5" s="119">
        <v>0</v>
      </c>
      <c r="J5" s="119">
        <v>0</v>
      </c>
      <c r="K5" s="119">
        <v>0</v>
      </c>
      <c r="L5" s="119">
        <v>0</v>
      </c>
      <c r="M5" s="119">
        <v>0</v>
      </c>
      <c r="N5" s="118">
        <f>SUM(B5:M5)</f>
        <v>0</v>
      </c>
    </row>
    <row r="6" spans="1:14" ht="12.75">
      <c r="A6" s="122" t="s">
        <v>161</v>
      </c>
      <c r="B6" s="117">
        <v>0</v>
      </c>
      <c r="C6" s="117">
        <v>0</v>
      </c>
      <c r="D6" s="117">
        <v>0</v>
      </c>
      <c r="E6" s="117">
        <v>0</v>
      </c>
      <c r="F6" s="117">
        <v>0</v>
      </c>
      <c r="G6" s="117">
        <v>0</v>
      </c>
      <c r="H6" s="117">
        <v>0</v>
      </c>
      <c r="I6" s="117">
        <v>0</v>
      </c>
      <c r="J6" s="117">
        <v>0</v>
      </c>
      <c r="K6" s="117">
        <v>0</v>
      </c>
      <c r="L6" s="117">
        <v>0</v>
      </c>
      <c r="M6" s="117">
        <v>0</v>
      </c>
      <c r="N6" s="118">
        <f aca="true" t="shared" si="2" ref="N6:N34">SUM(B6:M6)</f>
        <v>0</v>
      </c>
    </row>
    <row r="7" spans="1:14" ht="12.75">
      <c r="A7" s="122" t="s">
        <v>162</v>
      </c>
      <c r="B7" s="117">
        <v>0</v>
      </c>
      <c r="C7" s="117">
        <v>0</v>
      </c>
      <c r="D7" s="117">
        <v>0</v>
      </c>
      <c r="E7" s="117">
        <v>0</v>
      </c>
      <c r="F7" s="117">
        <v>0</v>
      </c>
      <c r="G7" s="117">
        <v>0</v>
      </c>
      <c r="H7" s="117">
        <v>0</v>
      </c>
      <c r="I7" s="117">
        <v>0</v>
      </c>
      <c r="J7" s="117">
        <v>0</v>
      </c>
      <c r="K7" s="117">
        <v>0</v>
      </c>
      <c r="L7" s="117">
        <v>0</v>
      </c>
      <c r="M7" s="117">
        <v>0</v>
      </c>
      <c r="N7" s="118">
        <f t="shared" si="2"/>
        <v>0</v>
      </c>
    </row>
    <row r="8" spans="1:14" ht="12.75">
      <c r="A8" s="122" t="s">
        <v>202</v>
      </c>
      <c r="B8" s="117">
        <v>0</v>
      </c>
      <c r="C8" s="117">
        <v>0</v>
      </c>
      <c r="D8" s="117">
        <v>0</v>
      </c>
      <c r="E8" s="117">
        <v>0</v>
      </c>
      <c r="F8" s="117">
        <v>0</v>
      </c>
      <c r="G8" s="117">
        <v>0</v>
      </c>
      <c r="H8" s="117">
        <v>0</v>
      </c>
      <c r="I8" s="117">
        <v>0</v>
      </c>
      <c r="J8" s="117">
        <v>0</v>
      </c>
      <c r="K8" s="117">
        <v>0</v>
      </c>
      <c r="L8" s="117">
        <v>0</v>
      </c>
      <c r="M8" s="117">
        <v>0</v>
      </c>
      <c r="N8" s="118">
        <f t="shared" si="2"/>
        <v>0</v>
      </c>
    </row>
    <row r="9" spans="1:14" ht="12.75">
      <c r="A9" s="122" t="s">
        <v>187</v>
      </c>
      <c r="B9" s="117">
        <v>0</v>
      </c>
      <c r="C9" s="117">
        <v>0</v>
      </c>
      <c r="D9" s="117">
        <v>0</v>
      </c>
      <c r="E9" s="117">
        <v>0</v>
      </c>
      <c r="F9" s="117">
        <v>0</v>
      </c>
      <c r="G9" s="117">
        <v>0</v>
      </c>
      <c r="H9" s="117">
        <v>0</v>
      </c>
      <c r="I9" s="117">
        <v>0</v>
      </c>
      <c r="J9" s="117">
        <v>0</v>
      </c>
      <c r="K9" s="117">
        <v>0</v>
      </c>
      <c r="L9" s="117">
        <v>0</v>
      </c>
      <c r="M9" s="117">
        <v>0</v>
      </c>
      <c r="N9" s="118">
        <f>SUM(B9:M9)</f>
        <v>0</v>
      </c>
    </row>
    <row r="10" spans="1:14" ht="12.75">
      <c r="A10" s="122" t="s">
        <v>201</v>
      </c>
      <c r="B10" s="128">
        <f>'2 Privatentnahmen'!C49</f>
        <v>0</v>
      </c>
      <c r="C10" s="128">
        <f>$B$10</f>
        <v>0</v>
      </c>
      <c r="D10" s="128">
        <f>$B$10</f>
        <v>0</v>
      </c>
      <c r="E10" s="128">
        <f>$B$10</f>
        <v>0</v>
      </c>
      <c r="F10" s="128">
        <f>$B$10</f>
        <v>0</v>
      </c>
      <c r="G10" s="128">
        <f>$B$10</f>
        <v>0</v>
      </c>
      <c r="H10" s="128">
        <v>0</v>
      </c>
      <c r="I10" s="128">
        <v>0</v>
      </c>
      <c r="J10" s="128">
        <v>0</v>
      </c>
      <c r="K10" s="128">
        <v>0</v>
      </c>
      <c r="L10" s="128">
        <v>0</v>
      </c>
      <c r="M10" s="128">
        <v>0</v>
      </c>
      <c r="N10" s="118">
        <f>SUM(B10:M10)</f>
        <v>0</v>
      </c>
    </row>
    <row r="11" spans="1:14" ht="23.25" customHeight="1" thickBot="1">
      <c r="A11" s="123" t="s">
        <v>163</v>
      </c>
      <c r="B11" s="113">
        <f aca="true" t="shared" si="3" ref="B11:M11">SUM(B5:B10)</f>
        <v>0</v>
      </c>
      <c r="C11" s="113">
        <f t="shared" si="3"/>
        <v>0</v>
      </c>
      <c r="D11" s="113">
        <f t="shared" si="3"/>
        <v>0</v>
      </c>
      <c r="E11" s="113">
        <f t="shared" si="3"/>
        <v>0</v>
      </c>
      <c r="F11" s="113">
        <f t="shared" si="3"/>
        <v>0</v>
      </c>
      <c r="G11" s="113">
        <f t="shared" si="3"/>
        <v>0</v>
      </c>
      <c r="H11" s="113">
        <f t="shared" si="3"/>
        <v>0</v>
      </c>
      <c r="I11" s="113">
        <f t="shared" si="3"/>
        <v>0</v>
      </c>
      <c r="J11" s="113">
        <f t="shared" si="3"/>
        <v>0</v>
      </c>
      <c r="K11" s="113">
        <f t="shared" si="3"/>
        <v>0</v>
      </c>
      <c r="L11" s="113">
        <f t="shared" si="3"/>
        <v>0</v>
      </c>
      <c r="M11" s="113">
        <f t="shared" si="3"/>
        <v>0</v>
      </c>
      <c r="N11" s="114">
        <f t="shared" si="2"/>
        <v>0</v>
      </c>
    </row>
    <row r="12" spans="1:14" ht="23.25" customHeight="1" thickTop="1">
      <c r="A12" s="121" t="s">
        <v>176</v>
      </c>
      <c r="B12" s="111"/>
      <c r="C12" s="111"/>
      <c r="D12" s="111"/>
      <c r="E12" s="111"/>
      <c r="F12" s="111"/>
      <c r="G12" s="111"/>
      <c r="H12" s="111"/>
      <c r="I12" s="111"/>
      <c r="J12" s="111"/>
      <c r="K12" s="111"/>
      <c r="L12" s="111"/>
      <c r="M12" s="111"/>
      <c r="N12" s="112"/>
    </row>
    <row r="13" spans="1:14" ht="12.75">
      <c r="A13" s="122" t="s">
        <v>195</v>
      </c>
      <c r="B13" s="117">
        <v>0</v>
      </c>
      <c r="C13" s="117">
        <v>0</v>
      </c>
      <c r="D13" s="117">
        <v>0</v>
      </c>
      <c r="E13" s="117">
        <v>0</v>
      </c>
      <c r="F13" s="117">
        <v>0</v>
      </c>
      <c r="G13" s="117">
        <v>0</v>
      </c>
      <c r="H13" s="117">
        <v>0</v>
      </c>
      <c r="I13" s="117">
        <v>0</v>
      </c>
      <c r="J13" s="117">
        <v>0</v>
      </c>
      <c r="K13" s="117">
        <v>0</v>
      </c>
      <c r="L13" s="117">
        <v>0</v>
      </c>
      <c r="M13" s="117">
        <v>0</v>
      </c>
      <c r="N13" s="118">
        <f t="shared" si="2"/>
        <v>0</v>
      </c>
    </row>
    <row r="14" spans="1:14" ht="12.75">
      <c r="A14" s="122" t="s">
        <v>196</v>
      </c>
      <c r="B14" s="117">
        <v>0</v>
      </c>
      <c r="C14" s="117">
        <v>0</v>
      </c>
      <c r="D14" s="117">
        <v>0</v>
      </c>
      <c r="E14" s="117">
        <v>0</v>
      </c>
      <c r="F14" s="117">
        <v>0</v>
      </c>
      <c r="G14" s="117">
        <v>0</v>
      </c>
      <c r="H14" s="117">
        <v>0</v>
      </c>
      <c r="I14" s="117">
        <v>0</v>
      </c>
      <c r="J14" s="117">
        <v>0</v>
      </c>
      <c r="K14" s="117">
        <v>0</v>
      </c>
      <c r="L14" s="117">
        <v>0</v>
      </c>
      <c r="M14" s="117">
        <v>0</v>
      </c>
      <c r="N14" s="118">
        <f t="shared" si="2"/>
        <v>0</v>
      </c>
    </row>
    <row r="15" spans="1:14" ht="12.75">
      <c r="A15" s="122" t="s">
        <v>164</v>
      </c>
      <c r="B15" s="117">
        <v>0</v>
      </c>
      <c r="C15" s="117">
        <v>0</v>
      </c>
      <c r="D15" s="117">
        <v>0</v>
      </c>
      <c r="E15" s="117">
        <v>0</v>
      </c>
      <c r="F15" s="117">
        <v>0</v>
      </c>
      <c r="G15" s="117">
        <v>0</v>
      </c>
      <c r="H15" s="117">
        <v>0</v>
      </c>
      <c r="I15" s="117">
        <v>0</v>
      </c>
      <c r="J15" s="117">
        <v>0</v>
      </c>
      <c r="K15" s="117">
        <v>0</v>
      </c>
      <c r="L15" s="117">
        <v>0</v>
      </c>
      <c r="M15" s="117">
        <v>0</v>
      </c>
      <c r="N15" s="118">
        <f t="shared" si="2"/>
        <v>0</v>
      </c>
    </row>
    <row r="16" spans="1:14" ht="12.75">
      <c r="A16" s="122" t="s">
        <v>165</v>
      </c>
      <c r="B16" s="117">
        <v>0</v>
      </c>
      <c r="C16" s="117">
        <v>0</v>
      </c>
      <c r="D16" s="117">
        <v>0</v>
      </c>
      <c r="E16" s="117">
        <v>0</v>
      </c>
      <c r="F16" s="117">
        <v>0</v>
      </c>
      <c r="G16" s="117">
        <v>0</v>
      </c>
      <c r="H16" s="117">
        <v>0</v>
      </c>
      <c r="I16" s="117">
        <v>0</v>
      </c>
      <c r="J16" s="117">
        <v>0</v>
      </c>
      <c r="K16" s="117">
        <v>0</v>
      </c>
      <c r="L16" s="117">
        <v>0</v>
      </c>
      <c r="M16" s="117">
        <v>0</v>
      </c>
      <c r="N16" s="118">
        <f t="shared" si="2"/>
        <v>0</v>
      </c>
    </row>
    <row r="17" spans="1:14" ht="12.75">
      <c r="A17" s="122" t="s">
        <v>166</v>
      </c>
      <c r="B17" s="117">
        <v>0</v>
      </c>
      <c r="C17" s="117">
        <v>0</v>
      </c>
      <c r="D17" s="117">
        <v>0</v>
      </c>
      <c r="E17" s="117">
        <v>0</v>
      </c>
      <c r="F17" s="117">
        <v>0</v>
      </c>
      <c r="G17" s="117">
        <v>0</v>
      </c>
      <c r="H17" s="117">
        <v>0</v>
      </c>
      <c r="I17" s="117">
        <v>0</v>
      </c>
      <c r="J17" s="117">
        <v>0</v>
      </c>
      <c r="K17" s="117">
        <v>0</v>
      </c>
      <c r="L17" s="117">
        <v>0</v>
      </c>
      <c r="M17" s="117">
        <v>0</v>
      </c>
      <c r="N17" s="118">
        <f t="shared" si="2"/>
        <v>0</v>
      </c>
    </row>
    <row r="18" spans="1:14" ht="12.75">
      <c r="A18" s="122" t="s">
        <v>188</v>
      </c>
      <c r="B18" s="117">
        <v>0</v>
      </c>
      <c r="C18" s="117">
        <v>0</v>
      </c>
      <c r="D18" s="117">
        <v>0</v>
      </c>
      <c r="E18" s="117">
        <v>0</v>
      </c>
      <c r="F18" s="117">
        <v>0</v>
      </c>
      <c r="G18" s="117">
        <v>0</v>
      </c>
      <c r="H18" s="117">
        <v>0</v>
      </c>
      <c r="I18" s="117">
        <v>0</v>
      </c>
      <c r="J18" s="117">
        <v>0</v>
      </c>
      <c r="K18" s="117">
        <v>0</v>
      </c>
      <c r="L18" s="117">
        <v>0</v>
      </c>
      <c r="M18" s="117">
        <v>0</v>
      </c>
      <c r="N18" s="118">
        <f t="shared" si="2"/>
        <v>0</v>
      </c>
    </row>
    <row r="19" spans="1:14" ht="12.75">
      <c r="A19" s="122" t="s">
        <v>167</v>
      </c>
      <c r="B19" s="117">
        <v>0</v>
      </c>
      <c r="C19" s="117">
        <v>0</v>
      </c>
      <c r="D19" s="117">
        <v>0</v>
      </c>
      <c r="E19" s="117">
        <v>0</v>
      </c>
      <c r="F19" s="117">
        <v>0</v>
      </c>
      <c r="G19" s="117">
        <v>0</v>
      </c>
      <c r="H19" s="117">
        <v>0</v>
      </c>
      <c r="I19" s="117">
        <v>0</v>
      </c>
      <c r="J19" s="117">
        <v>0</v>
      </c>
      <c r="K19" s="117">
        <v>0</v>
      </c>
      <c r="L19" s="117">
        <v>0</v>
      </c>
      <c r="M19" s="117">
        <v>0</v>
      </c>
      <c r="N19" s="118">
        <f t="shared" si="2"/>
        <v>0</v>
      </c>
    </row>
    <row r="20" spans="1:14" ht="12.75">
      <c r="A20" s="122" t="s">
        <v>168</v>
      </c>
      <c r="B20" s="117">
        <v>0</v>
      </c>
      <c r="C20" s="117">
        <v>0</v>
      </c>
      <c r="D20" s="117">
        <v>0</v>
      </c>
      <c r="E20" s="117">
        <v>0</v>
      </c>
      <c r="F20" s="117">
        <v>0</v>
      </c>
      <c r="G20" s="117">
        <v>0</v>
      </c>
      <c r="H20" s="117">
        <v>0</v>
      </c>
      <c r="I20" s="117">
        <v>0</v>
      </c>
      <c r="J20" s="117">
        <v>0</v>
      </c>
      <c r="K20" s="117">
        <v>0</v>
      </c>
      <c r="L20" s="117">
        <v>0</v>
      </c>
      <c r="M20" s="117">
        <v>0</v>
      </c>
      <c r="N20" s="118">
        <f t="shared" si="2"/>
        <v>0</v>
      </c>
    </row>
    <row r="21" spans="1:14" ht="12.75" customHeight="1">
      <c r="A21" s="122" t="s">
        <v>179</v>
      </c>
      <c r="B21" s="117">
        <v>0</v>
      </c>
      <c r="C21" s="117">
        <v>0</v>
      </c>
      <c r="D21" s="117">
        <v>0</v>
      </c>
      <c r="E21" s="117">
        <v>0</v>
      </c>
      <c r="F21" s="117">
        <v>0</v>
      </c>
      <c r="G21" s="117">
        <v>0</v>
      </c>
      <c r="H21" s="117">
        <v>0</v>
      </c>
      <c r="I21" s="117">
        <v>0</v>
      </c>
      <c r="J21" s="117">
        <v>0</v>
      </c>
      <c r="K21" s="117">
        <v>0</v>
      </c>
      <c r="L21" s="117">
        <v>0</v>
      </c>
      <c r="M21" s="117">
        <v>0</v>
      </c>
      <c r="N21" s="118">
        <f t="shared" si="2"/>
        <v>0</v>
      </c>
    </row>
    <row r="22" spans="1:14" ht="12.75">
      <c r="A22" s="124" t="s">
        <v>169</v>
      </c>
      <c r="B22" s="117">
        <v>0</v>
      </c>
      <c r="C22" s="117">
        <v>0</v>
      </c>
      <c r="D22" s="117">
        <v>0</v>
      </c>
      <c r="E22" s="117">
        <v>0</v>
      </c>
      <c r="F22" s="117">
        <v>0</v>
      </c>
      <c r="G22" s="117">
        <v>0</v>
      </c>
      <c r="H22" s="117">
        <v>0</v>
      </c>
      <c r="I22" s="117">
        <v>0</v>
      </c>
      <c r="J22" s="117">
        <v>0</v>
      </c>
      <c r="K22" s="117">
        <v>0</v>
      </c>
      <c r="L22" s="117">
        <v>0</v>
      </c>
      <c r="M22" s="117">
        <v>0</v>
      </c>
      <c r="N22" s="118">
        <f t="shared" si="2"/>
        <v>0</v>
      </c>
    </row>
    <row r="23" spans="1:14" ht="12.75">
      <c r="A23" s="124" t="s">
        <v>177</v>
      </c>
      <c r="B23" s="117">
        <v>0</v>
      </c>
      <c r="C23" s="117">
        <v>0</v>
      </c>
      <c r="D23" s="117">
        <v>0</v>
      </c>
      <c r="E23" s="117">
        <v>0</v>
      </c>
      <c r="F23" s="117">
        <v>0</v>
      </c>
      <c r="G23" s="117">
        <v>0</v>
      </c>
      <c r="H23" s="117">
        <v>0</v>
      </c>
      <c r="I23" s="117">
        <v>0</v>
      </c>
      <c r="J23" s="117">
        <v>0</v>
      </c>
      <c r="K23" s="117">
        <v>0</v>
      </c>
      <c r="L23" s="117">
        <v>0</v>
      </c>
      <c r="M23" s="117">
        <v>0</v>
      </c>
      <c r="N23" s="118">
        <f t="shared" si="2"/>
        <v>0</v>
      </c>
    </row>
    <row r="24" spans="1:14" ht="12.75">
      <c r="A24" s="125" t="s">
        <v>170</v>
      </c>
      <c r="B24" s="117">
        <v>0</v>
      </c>
      <c r="C24" s="117">
        <v>0</v>
      </c>
      <c r="D24" s="117">
        <v>0</v>
      </c>
      <c r="E24" s="117">
        <v>0</v>
      </c>
      <c r="F24" s="117">
        <v>0</v>
      </c>
      <c r="G24" s="117">
        <v>0</v>
      </c>
      <c r="H24" s="117">
        <v>0</v>
      </c>
      <c r="I24" s="117">
        <v>0</v>
      </c>
      <c r="J24" s="117">
        <v>0</v>
      </c>
      <c r="K24" s="117">
        <v>0</v>
      </c>
      <c r="L24" s="117">
        <v>0</v>
      </c>
      <c r="M24" s="117">
        <v>0</v>
      </c>
      <c r="N24" s="118">
        <f t="shared" si="2"/>
        <v>0</v>
      </c>
    </row>
    <row r="25" spans="1:14" ht="12.75">
      <c r="A25" s="124" t="s">
        <v>171</v>
      </c>
      <c r="B25" s="117">
        <v>0</v>
      </c>
      <c r="C25" s="117">
        <v>0</v>
      </c>
      <c r="D25" s="117">
        <v>0</v>
      </c>
      <c r="E25" s="117">
        <v>0</v>
      </c>
      <c r="F25" s="117">
        <v>0</v>
      </c>
      <c r="G25" s="117">
        <v>0</v>
      </c>
      <c r="H25" s="117">
        <v>0</v>
      </c>
      <c r="I25" s="117">
        <v>0</v>
      </c>
      <c r="J25" s="117">
        <v>0</v>
      </c>
      <c r="K25" s="117">
        <v>0</v>
      </c>
      <c r="L25" s="117">
        <v>0</v>
      </c>
      <c r="M25" s="117">
        <v>0</v>
      </c>
      <c r="N25" s="118">
        <f t="shared" si="2"/>
        <v>0</v>
      </c>
    </row>
    <row r="26" spans="1:14" ht="12.75">
      <c r="A26" s="124" t="s">
        <v>194</v>
      </c>
      <c r="B26" s="117">
        <v>0</v>
      </c>
      <c r="C26" s="117">
        <v>0</v>
      </c>
      <c r="D26" s="117">
        <v>0</v>
      </c>
      <c r="E26" s="117">
        <v>0</v>
      </c>
      <c r="F26" s="117">
        <v>0</v>
      </c>
      <c r="G26" s="117">
        <v>0</v>
      </c>
      <c r="H26" s="117">
        <v>0</v>
      </c>
      <c r="I26" s="117">
        <v>0</v>
      </c>
      <c r="J26" s="117">
        <v>0</v>
      </c>
      <c r="K26" s="117">
        <v>0</v>
      </c>
      <c r="L26" s="117">
        <v>0</v>
      </c>
      <c r="M26" s="117">
        <v>0</v>
      </c>
      <c r="N26" s="118">
        <f t="shared" si="2"/>
        <v>0</v>
      </c>
    </row>
    <row r="27" spans="1:14" ht="25.5">
      <c r="A27" s="124" t="s">
        <v>189</v>
      </c>
      <c r="B27" s="117">
        <v>0</v>
      </c>
      <c r="C27" s="117">
        <v>0</v>
      </c>
      <c r="D27" s="117">
        <v>0</v>
      </c>
      <c r="E27" s="117">
        <v>0</v>
      </c>
      <c r="F27" s="117">
        <v>0</v>
      </c>
      <c r="G27" s="117">
        <v>0</v>
      </c>
      <c r="H27" s="117">
        <v>0</v>
      </c>
      <c r="I27" s="117">
        <v>0</v>
      </c>
      <c r="J27" s="117">
        <v>0</v>
      </c>
      <c r="K27" s="117">
        <v>0</v>
      </c>
      <c r="L27" s="117">
        <v>0</v>
      </c>
      <c r="M27" s="117">
        <v>0</v>
      </c>
      <c r="N27" s="118">
        <f t="shared" si="2"/>
        <v>0</v>
      </c>
    </row>
    <row r="28" spans="1:14" ht="12.75">
      <c r="A28" s="124" t="s">
        <v>190</v>
      </c>
      <c r="B28" s="117">
        <v>0</v>
      </c>
      <c r="C28" s="117">
        <v>0</v>
      </c>
      <c r="D28" s="117">
        <v>0</v>
      </c>
      <c r="E28" s="117">
        <v>0</v>
      </c>
      <c r="F28" s="117">
        <v>0</v>
      </c>
      <c r="G28" s="117">
        <v>0</v>
      </c>
      <c r="H28" s="117">
        <v>0</v>
      </c>
      <c r="I28" s="117">
        <v>0</v>
      </c>
      <c r="J28" s="117">
        <v>0</v>
      </c>
      <c r="K28" s="117">
        <v>0</v>
      </c>
      <c r="L28" s="117">
        <v>0</v>
      </c>
      <c r="M28" s="117">
        <v>0</v>
      </c>
      <c r="N28" s="118">
        <f t="shared" si="2"/>
        <v>0</v>
      </c>
    </row>
    <row r="29" spans="1:14" ht="25.5">
      <c r="A29" s="124" t="s">
        <v>191</v>
      </c>
      <c r="B29" s="117">
        <v>0</v>
      </c>
      <c r="C29" s="117">
        <v>0</v>
      </c>
      <c r="D29" s="117">
        <v>0</v>
      </c>
      <c r="E29" s="117">
        <v>0</v>
      </c>
      <c r="F29" s="117">
        <v>0</v>
      </c>
      <c r="G29" s="117">
        <v>0</v>
      </c>
      <c r="H29" s="117">
        <v>0</v>
      </c>
      <c r="I29" s="117">
        <v>0</v>
      </c>
      <c r="J29" s="117">
        <v>0</v>
      </c>
      <c r="K29" s="117">
        <v>0</v>
      </c>
      <c r="L29" s="117">
        <v>0</v>
      </c>
      <c r="M29" s="117">
        <v>0</v>
      </c>
      <c r="N29" s="118">
        <f t="shared" si="2"/>
        <v>0</v>
      </c>
    </row>
    <row r="30" spans="1:14" ht="12.75">
      <c r="A30" s="124" t="s">
        <v>192</v>
      </c>
      <c r="B30" s="117">
        <v>0</v>
      </c>
      <c r="C30" s="117">
        <v>0</v>
      </c>
      <c r="D30" s="117">
        <v>0</v>
      </c>
      <c r="E30" s="117">
        <v>0</v>
      </c>
      <c r="F30" s="117">
        <v>0</v>
      </c>
      <c r="G30" s="117">
        <v>0</v>
      </c>
      <c r="H30" s="117">
        <v>0</v>
      </c>
      <c r="I30" s="117">
        <v>0</v>
      </c>
      <c r="J30" s="117">
        <v>0</v>
      </c>
      <c r="K30" s="117">
        <v>0</v>
      </c>
      <c r="L30" s="117">
        <v>0</v>
      </c>
      <c r="M30" s="117">
        <v>0</v>
      </c>
      <c r="N30" s="118">
        <f t="shared" si="2"/>
        <v>0</v>
      </c>
    </row>
    <row r="31" spans="1:14" ht="12.75">
      <c r="A31" s="124" t="s">
        <v>193</v>
      </c>
      <c r="B31" s="117">
        <v>0</v>
      </c>
      <c r="C31" s="117">
        <v>0</v>
      </c>
      <c r="D31" s="117">
        <v>0</v>
      </c>
      <c r="E31" s="117">
        <v>0</v>
      </c>
      <c r="F31" s="117">
        <v>0</v>
      </c>
      <c r="G31" s="117">
        <v>0</v>
      </c>
      <c r="H31" s="117">
        <v>0</v>
      </c>
      <c r="I31" s="117">
        <v>0</v>
      </c>
      <c r="J31" s="117">
        <v>0</v>
      </c>
      <c r="K31" s="117">
        <v>0</v>
      </c>
      <c r="L31" s="117">
        <v>0</v>
      </c>
      <c r="M31" s="117">
        <v>0</v>
      </c>
      <c r="N31" s="118">
        <f t="shared" si="2"/>
        <v>0</v>
      </c>
    </row>
    <row r="32" spans="1:14" ht="12.75">
      <c r="A32" s="122" t="s">
        <v>178</v>
      </c>
      <c r="B32" s="117">
        <v>0</v>
      </c>
      <c r="C32" s="117">
        <v>0</v>
      </c>
      <c r="D32" s="117">
        <v>0</v>
      </c>
      <c r="E32" s="117">
        <v>0</v>
      </c>
      <c r="F32" s="117">
        <v>0</v>
      </c>
      <c r="G32" s="117">
        <v>0</v>
      </c>
      <c r="H32" s="117">
        <v>0</v>
      </c>
      <c r="I32" s="117">
        <v>0</v>
      </c>
      <c r="J32" s="117">
        <v>0</v>
      </c>
      <c r="K32" s="117">
        <v>0</v>
      </c>
      <c r="L32" s="117">
        <v>0</v>
      </c>
      <c r="M32" s="117">
        <v>0</v>
      </c>
      <c r="N32" s="118">
        <f t="shared" si="2"/>
        <v>0</v>
      </c>
    </row>
    <row r="33" spans="1:14" ht="12.75">
      <c r="A33" s="122" t="s">
        <v>184</v>
      </c>
      <c r="B33" s="117">
        <v>0</v>
      </c>
      <c r="C33" s="117">
        <v>0</v>
      </c>
      <c r="D33" s="117">
        <v>0</v>
      </c>
      <c r="E33" s="117">
        <v>0</v>
      </c>
      <c r="F33" s="117">
        <v>0</v>
      </c>
      <c r="G33" s="117">
        <v>0</v>
      </c>
      <c r="H33" s="117">
        <v>0</v>
      </c>
      <c r="I33" s="117">
        <v>0</v>
      </c>
      <c r="J33" s="117">
        <v>0</v>
      </c>
      <c r="K33" s="117">
        <v>0</v>
      </c>
      <c r="L33" s="117">
        <v>0</v>
      </c>
      <c r="M33" s="117">
        <v>0</v>
      </c>
      <c r="N33" s="118">
        <f t="shared" si="2"/>
        <v>0</v>
      </c>
    </row>
    <row r="34" spans="1:14" ht="12.75">
      <c r="A34" s="122" t="s">
        <v>180</v>
      </c>
      <c r="B34" s="117">
        <v>0</v>
      </c>
      <c r="C34" s="117">
        <v>0</v>
      </c>
      <c r="D34" s="117">
        <v>0</v>
      </c>
      <c r="E34" s="117">
        <v>0</v>
      </c>
      <c r="F34" s="117">
        <v>0</v>
      </c>
      <c r="G34" s="117">
        <v>0</v>
      </c>
      <c r="H34" s="117">
        <v>0</v>
      </c>
      <c r="I34" s="117">
        <v>0</v>
      </c>
      <c r="J34" s="117">
        <v>0</v>
      </c>
      <c r="K34" s="117">
        <v>0</v>
      </c>
      <c r="L34" s="117">
        <v>0</v>
      </c>
      <c r="M34" s="117">
        <v>0</v>
      </c>
      <c r="N34" s="118">
        <f t="shared" si="2"/>
        <v>0</v>
      </c>
    </row>
    <row r="35" spans="1:14" s="140" customFormat="1" ht="12.75">
      <c r="A35" s="137" t="s">
        <v>205</v>
      </c>
      <c r="B35" s="138">
        <f>'2 Privatentnahmen'!C57</f>
        <v>0</v>
      </c>
      <c r="C35" s="138">
        <f>$B$35</f>
        <v>0</v>
      </c>
      <c r="D35" s="138">
        <f aca="true" t="shared" si="4" ref="D35:M35">$B$35</f>
        <v>0</v>
      </c>
      <c r="E35" s="138">
        <f t="shared" si="4"/>
        <v>0</v>
      </c>
      <c r="F35" s="138">
        <f t="shared" si="4"/>
        <v>0</v>
      </c>
      <c r="G35" s="138">
        <f t="shared" si="4"/>
        <v>0</v>
      </c>
      <c r="H35" s="138">
        <f t="shared" si="4"/>
        <v>0</v>
      </c>
      <c r="I35" s="138">
        <f t="shared" si="4"/>
        <v>0</v>
      </c>
      <c r="J35" s="138">
        <f t="shared" si="4"/>
        <v>0</v>
      </c>
      <c r="K35" s="138">
        <f t="shared" si="4"/>
        <v>0</v>
      </c>
      <c r="L35" s="138">
        <f t="shared" si="4"/>
        <v>0</v>
      </c>
      <c r="M35" s="138">
        <f t="shared" si="4"/>
        <v>0</v>
      </c>
      <c r="N35" s="139">
        <f>SUM(B35:M35)</f>
        <v>0</v>
      </c>
    </row>
    <row r="36" spans="1:14" ht="25.5">
      <c r="A36" s="137" t="s">
        <v>206</v>
      </c>
      <c r="B36" s="141"/>
      <c r="C36" s="141"/>
      <c r="D36" s="141"/>
      <c r="E36" s="141"/>
      <c r="F36" s="141"/>
      <c r="G36" s="141"/>
      <c r="H36" s="141"/>
      <c r="I36" s="141"/>
      <c r="J36" s="141"/>
      <c r="K36" s="141"/>
      <c r="L36" s="141"/>
      <c r="M36" s="141"/>
      <c r="N36" s="118"/>
    </row>
    <row r="37" spans="1:14" ht="23.25" customHeight="1" thickBot="1">
      <c r="A37" s="123" t="s">
        <v>172</v>
      </c>
      <c r="B37" s="113">
        <f>SUM(B13:B35)</f>
        <v>0</v>
      </c>
      <c r="C37" s="113">
        <f aca="true" t="shared" si="5" ref="C37:M37">SUM(C13:C35)</f>
        <v>0</v>
      </c>
      <c r="D37" s="113">
        <f t="shared" si="5"/>
        <v>0</v>
      </c>
      <c r="E37" s="113">
        <f t="shared" si="5"/>
        <v>0</v>
      </c>
      <c r="F37" s="113">
        <f t="shared" si="5"/>
        <v>0</v>
      </c>
      <c r="G37" s="113">
        <f t="shared" si="5"/>
        <v>0</v>
      </c>
      <c r="H37" s="113">
        <f t="shared" si="5"/>
        <v>0</v>
      </c>
      <c r="I37" s="113">
        <f t="shared" si="5"/>
        <v>0</v>
      </c>
      <c r="J37" s="113">
        <f t="shared" si="5"/>
        <v>0</v>
      </c>
      <c r="K37" s="113">
        <f t="shared" si="5"/>
        <v>0</v>
      </c>
      <c r="L37" s="113">
        <f t="shared" si="5"/>
        <v>0</v>
      </c>
      <c r="M37" s="113">
        <f t="shared" si="5"/>
        <v>0</v>
      </c>
      <c r="N37" s="114">
        <f>SUM(N13:N35)</f>
        <v>0</v>
      </c>
    </row>
    <row r="38" spans="1:14" ht="23.25" customHeight="1" thickTop="1">
      <c r="A38" s="121" t="s">
        <v>183</v>
      </c>
      <c r="B38" s="111">
        <f aca="true" t="shared" si="6" ref="B38:N38">+B11-B37</f>
        <v>0</v>
      </c>
      <c r="C38" s="111">
        <f t="shared" si="6"/>
        <v>0</v>
      </c>
      <c r="D38" s="111">
        <f t="shared" si="6"/>
        <v>0</v>
      </c>
      <c r="E38" s="111">
        <f t="shared" si="6"/>
        <v>0</v>
      </c>
      <c r="F38" s="111">
        <f t="shared" si="6"/>
        <v>0</v>
      </c>
      <c r="G38" s="111">
        <f t="shared" si="6"/>
        <v>0</v>
      </c>
      <c r="H38" s="111">
        <f t="shared" si="6"/>
        <v>0</v>
      </c>
      <c r="I38" s="111">
        <f t="shared" si="6"/>
        <v>0</v>
      </c>
      <c r="J38" s="111">
        <f t="shared" si="6"/>
        <v>0</v>
      </c>
      <c r="K38" s="111">
        <f t="shared" si="6"/>
        <v>0</v>
      </c>
      <c r="L38" s="111">
        <f t="shared" si="6"/>
        <v>0</v>
      </c>
      <c r="M38" s="111">
        <f t="shared" si="6"/>
        <v>0</v>
      </c>
      <c r="N38" s="112">
        <f t="shared" si="6"/>
        <v>0</v>
      </c>
    </row>
    <row r="39" spans="1:14" s="105" customFormat="1" ht="23.25" customHeight="1" thickBot="1">
      <c r="A39" s="126" t="s">
        <v>181</v>
      </c>
      <c r="B39" s="115">
        <f aca="true" t="shared" si="7" ref="B39:M39">B3+B11-B37</f>
        <v>0</v>
      </c>
      <c r="C39" s="115">
        <f t="shared" si="7"/>
        <v>0</v>
      </c>
      <c r="D39" s="115">
        <f t="shared" si="7"/>
        <v>0</v>
      </c>
      <c r="E39" s="115">
        <f t="shared" si="7"/>
        <v>0</v>
      </c>
      <c r="F39" s="115">
        <f t="shared" si="7"/>
        <v>0</v>
      </c>
      <c r="G39" s="115">
        <f t="shared" si="7"/>
        <v>0</v>
      </c>
      <c r="H39" s="115">
        <f t="shared" si="7"/>
        <v>0</v>
      </c>
      <c r="I39" s="115">
        <f t="shared" si="7"/>
        <v>0</v>
      </c>
      <c r="J39" s="115">
        <f t="shared" si="7"/>
        <v>0</v>
      </c>
      <c r="K39" s="115">
        <f t="shared" si="7"/>
        <v>0</v>
      </c>
      <c r="L39" s="115">
        <f t="shared" si="7"/>
        <v>0</v>
      </c>
      <c r="M39" s="115">
        <f t="shared" si="7"/>
        <v>0</v>
      </c>
      <c r="N39" s="116"/>
    </row>
    <row r="40" ht="12.75">
      <c r="A40" s="127"/>
    </row>
    <row r="41" ht="12.75"/>
    <row r="42" ht="12.75">
      <c r="A42" s="127"/>
    </row>
  </sheetData>
  <sheetProtection password="C9CA" sheet="1" objects="1" scenarios="1" selectLockedCells="1"/>
  <printOptions/>
  <pageMargins left="0.46979166666666666" right="0.7" top="1.2916666666666667" bottom="0.787401575" header="0.3" footer="0.3"/>
  <pageSetup horizontalDpi="600" verticalDpi="600" orientation="landscape" paperSize="9" scale="77"/>
  <headerFooter alignWithMargins="0">
    <oddHeader>&amp;R&amp;G</oddHeader>
  </headerFooter>
  <ignoredErrors>
    <ignoredError sqref="B10:G10 B35:M35" unlockedFormula="1"/>
  </ignoredErrors>
  <legacyDrawing r:id="rId2"/>
  <legacyDrawingHF r:id="rId3"/>
</worksheet>
</file>

<file path=xl/worksheets/sheet7.xml><?xml version="1.0" encoding="utf-8"?>
<worksheet xmlns="http://schemas.openxmlformats.org/spreadsheetml/2006/main" xmlns:r="http://schemas.openxmlformats.org/officeDocument/2006/relationships">
  <dimension ref="A1:N40"/>
  <sheetViews>
    <sheetView zoomScaleSheetLayoutView="100" workbookViewId="0" topLeftCell="A1">
      <selection activeCell="B5" sqref="B5"/>
    </sheetView>
  </sheetViews>
  <sheetFormatPr defaultColWidth="11.421875" defaultRowHeight="12.75"/>
  <cols>
    <col min="1" max="1" width="42.00390625" style="106" customWidth="1"/>
    <col min="2" max="13" width="9.7109375" style="0" customWidth="1"/>
    <col min="14" max="14" width="12.28125" style="132" bestFit="1" customWidth="1"/>
  </cols>
  <sheetData>
    <row r="1" spans="1:14" ht="26.25" customHeight="1" thickBot="1">
      <c r="A1" s="131" t="s">
        <v>185</v>
      </c>
      <c r="B1" s="107"/>
      <c r="C1" s="107"/>
      <c r="D1" s="107"/>
      <c r="E1" s="107"/>
      <c r="F1" s="107"/>
      <c r="G1" s="107"/>
      <c r="H1" s="107"/>
      <c r="I1" s="107"/>
      <c r="J1" s="107"/>
      <c r="K1" s="107"/>
      <c r="L1" s="107"/>
      <c r="M1" s="107"/>
      <c r="N1" s="108"/>
    </row>
    <row r="2" spans="1:14" s="132" customFormat="1" ht="22.5" customHeight="1">
      <c r="A2" s="120"/>
      <c r="B2" s="109">
        <f>'6 Liquidität 1. Jahr'!M2+32</f>
        <v>41384</v>
      </c>
      <c r="C2" s="109">
        <f aca="true" t="shared" si="0" ref="C2:K2">B2+32</f>
        <v>41416</v>
      </c>
      <c r="D2" s="109">
        <f t="shared" si="0"/>
        <v>41448</v>
      </c>
      <c r="E2" s="109">
        <f t="shared" si="0"/>
        <v>41480</v>
      </c>
      <c r="F2" s="109">
        <f t="shared" si="0"/>
        <v>41512</v>
      </c>
      <c r="G2" s="109">
        <f t="shared" si="0"/>
        <v>41544</v>
      </c>
      <c r="H2" s="109">
        <f t="shared" si="0"/>
        <v>41576</v>
      </c>
      <c r="I2" s="109">
        <f t="shared" si="0"/>
        <v>41608</v>
      </c>
      <c r="J2" s="109">
        <f>I2+28</f>
        <v>41636</v>
      </c>
      <c r="K2" s="109">
        <f t="shared" si="0"/>
        <v>41668</v>
      </c>
      <c r="L2" s="109">
        <f>K2+30</f>
        <v>41698</v>
      </c>
      <c r="M2" s="134">
        <f>L2+30</f>
        <v>41728</v>
      </c>
      <c r="N2" s="110" t="s">
        <v>182</v>
      </c>
    </row>
    <row r="3" spans="1:14" ht="23.25" customHeight="1">
      <c r="A3" s="121" t="s">
        <v>159</v>
      </c>
      <c r="B3" s="130">
        <f>'6 Liquidität 1. Jahr'!M39</f>
        <v>0</v>
      </c>
      <c r="C3" s="130">
        <f>B37</f>
        <v>0</v>
      </c>
      <c r="D3" s="130">
        <f aca="true" t="shared" si="1" ref="D3:M3">C37</f>
        <v>0</v>
      </c>
      <c r="E3" s="130">
        <f t="shared" si="1"/>
        <v>0</v>
      </c>
      <c r="F3" s="130">
        <f t="shared" si="1"/>
        <v>0</v>
      </c>
      <c r="G3" s="130">
        <f t="shared" si="1"/>
        <v>0</v>
      </c>
      <c r="H3" s="130">
        <f t="shared" si="1"/>
        <v>0</v>
      </c>
      <c r="I3" s="130">
        <f t="shared" si="1"/>
        <v>0</v>
      </c>
      <c r="J3" s="130">
        <f t="shared" si="1"/>
        <v>0</v>
      </c>
      <c r="K3" s="130">
        <f t="shared" si="1"/>
        <v>0</v>
      </c>
      <c r="L3" s="130">
        <f t="shared" si="1"/>
        <v>0</v>
      </c>
      <c r="M3" s="130">
        <f t="shared" si="1"/>
        <v>0</v>
      </c>
      <c r="N3" s="133"/>
    </row>
    <row r="4" spans="1:14" ht="23.25" customHeight="1">
      <c r="A4" s="121" t="s">
        <v>175</v>
      </c>
      <c r="B4" s="111"/>
      <c r="C4" s="111"/>
      <c r="D4" s="111"/>
      <c r="E4" s="111"/>
      <c r="F4" s="111"/>
      <c r="G4" s="111"/>
      <c r="H4" s="111"/>
      <c r="I4" s="111"/>
      <c r="J4" s="111"/>
      <c r="K4" s="111"/>
      <c r="L4" s="111"/>
      <c r="M4" s="111"/>
      <c r="N4" s="112"/>
    </row>
    <row r="5" spans="1:14" ht="12.75">
      <c r="A5" s="122" t="s">
        <v>160</v>
      </c>
      <c r="B5" s="119">
        <v>0</v>
      </c>
      <c r="C5" s="119">
        <v>0</v>
      </c>
      <c r="D5" s="119">
        <v>0</v>
      </c>
      <c r="E5" s="119">
        <v>0</v>
      </c>
      <c r="F5" s="119">
        <v>0</v>
      </c>
      <c r="G5" s="119">
        <v>0</v>
      </c>
      <c r="H5" s="119">
        <v>0</v>
      </c>
      <c r="I5" s="119">
        <v>0</v>
      </c>
      <c r="J5" s="119">
        <v>0</v>
      </c>
      <c r="K5" s="119">
        <v>0</v>
      </c>
      <c r="L5" s="119">
        <v>0</v>
      </c>
      <c r="M5" s="119">
        <v>0</v>
      </c>
      <c r="N5" s="118">
        <f>SUM(B5:M5)</f>
        <v>0</v>
      </c>
    </row>
    <row r="6" spans="1:14" ht="12.75">
      <c r="A6" s="122" t="s">
        <v>161</v>
      </c>
      <c r="B6" s="117">
        <v>0</v>
      </c>
      <c r="C6" s="117">
        <v>0</v>
      </c>
      <c r="D6" s="117">
        <v>0</v>
      </c>
      <c r="E6" s="117">
        <v>0</v>
      </c>
      <c r="F6" s="117">
        <v>0</v>
      </c>
      <c r="G6" s="117">
        <v>0</v>
      </c>
      <c r="H6" s="117">
        <v>0</v>
      </c>
      <c r="I6" s="117">
        <v>0</v>
      </c>
      <c r="J6" s="117">
        <v>0</v>
      </c>
      <c r="K6" s="117">
        <v>0</v>
      </c>
      <c r="L6" s="117">
        <v>0</v>
      </c>
      <c r="M6" s="117">
        <v>0</v>
      </c>
      <c r="N6" s="118">
        <f aca="true" t="shared" si="2" ref="N6:N35">SUM(B6:M6)</f>
        <v>0</v>
      </c>
    </row>
    <row r="7" spans="1:14" ht="12.75">
      <c r="A7" s="122" t="s">
        <v>162</v>
      </c>
      <c r="B7" s="117">
        <v>0</v>
      </c>
      <c r="C7" s="117">
        <v>0</v>
      </c>
      <c r="D7" s="117">
        <v>0</v>
      </c>
      <c r="E7" s="117">
        <v>0</v>
      </c>
      <c r="F7" s="117">
        <v>0</v>
      </c>
      <c r="G7" s="117">
        <v>0</v>
      </c>
      <c r="H7" s="117">
        <v>0</v>
      </c>
      <c r="I7" s="117">
        <v>0</v>
      </c>
      <c r="J7" s="117">
        <v>0</v>
      </c>
      <c r="K7" s="117">
        <v>0</v>
      </c>
      <c r="L7" s="117">
        <v>0</v>
      </c>
      <c r="M7" s="117">
        <v>0</v>
      </c>
      <c r="N7" s="118">
        <f t="shared" si="2"/>
        <v>0</v>
      </c>
    </row>
    <row r="8" spans="1:14" ht="12.75">
      <c r="A8" s="122" t="s">
        <v>202</v>
      </c>
      <c r="B8" s="117">
        <v>0</v>
      </c>
      <c r="C8" s="117">
        <v>0</v>
      </c>
      <c r="D8" s="117">
        <v>0</v>
      </c>
      <c r="E8" s="117">
        <v>0</v>
      </c>
      <c r="F8" s="117">
        <v>0</v>
      </c>
      <c r="G8" s="117">
        <v>0</v>
      </c>
      <c r="H8" s="117">
        <v>0</v>
      </c>
      <c r="I8" s="117">
        <v>0</v>
      </c>
      <c r="J8" s="117">
        <v>0</v>
      </c>
      <c r="K8" s="117">
        <v>0</v>
      </c>
      <c r="L8" s="117">
        <v>0</v>
      </c>
      <c r="M8" s="117">
        <v>0</v>
      </c>
      <c r="N8" s="118">
        <f t="shared" si="2"/>
        <v>0</v>
      </c>
    </row>
    <row r="9" spans="1:14" ht="12.75">
      <c r="A9" s="122" t="s">
        <v>187</v>
      </c>
      <c r="B9" s="117">
        <v>0</v>
      </c>
      <c r="C9" s="117">
        <v>0</v>
      </c>
      <c r="D9" s="117">
        <v>0</v>
      </c>
      <c r="E9" s="117">
        <v>0</v>
      </c>
      <c r="F9" s="117">
        <v>0</v>
      </c>
      <c r="G9" s="117">
        <v>0</v>
      </c>
      <c r="H9" s="117">
        <v>0</v>
      </c>
      <c r="I9" s="117">
        <v>0</v>
      </c>
      <c r="J9" s="117">
        <v>0</v>
      </c>
      <c r="K9" s="117">
        <v>0</v>
      </c>
      <c r="L9" s="117">
        <v>0</v>
      </c>
      <c r="M9" s="117">
        <v>0</v>
      </c>
      <c r="N9" s="118">
        <f>SUM(B9:M9)</f>
        <v>0</v>
      </c>
    </row>
    <row r="10" spans="1:14" ht="23.25" customHeight="1" thickBot="1">
      <c r="A10" s="123" t="s">
        <v>163</v>
      </c>
      <c r="B10" s="113">
        <f aca="true" t="shared" si="3" ref="B10:M10">SUM(B5:B9)</f>
        <v>0</v>
      </c>
      <c r="C10" s="113">
        <f t="shared" si="3"/>
        <v>0</v>
      </c>
      <c r="D10" s="113">
        <f t="shared" si="3"/>
        <v>0</v>
      </c>
      <c r="E10" s="113">
        <f t="shared" si="3"/>
        <v>0</v>
      </c>
      <c r="F10" s="113">
        <f t="shared" si="3"/>
        <v>0</v>
      </c>
      <c r="G10" s="113">
        <f t="shared" si="3"/>
        <v>0</v>
      </c>
      <c r="H10" s="113">
        <f t="shared" si="3"/>
        <v>0</v>
      </c>
      <c r="I10" s="113">
        <f t="shared" si="3"/>
        <v>0</v>
      </c>
      <c r="J10" s="113">
        <f t="shared" si="3"/>
        <v>0</v>
      </c>
      <c r="K10" s="113">
        <f t="shared" si="3"/>
        <v>0</v>
      </c>
      <c r="L10" s="113">
        <f t="shared" si="3"/>
        <v>0</v>
      </c>
      <c r="M10" s="113">
        <f t="shared" si="3"/>
        <v>0</v>
      </c>
      <c r="N10" s="114">
        <f t="shared" si="2"/>
        <v>0</v>
      </c>
    </row>
    <row r="11" spans="1:14" ht="23.25" customHeight="1" thickTop="1">
      <c r="A11" s="121" t="s">
        <v>176</v>
      </c>
      <c r="B11" s="111"/>
      <c r="C11" s="111"/>
      <c r="D11" s="111"/>
      <c r="E11" s="111"/>
      <c r="F11" s="111"/>
      <c r="G11" s="111"/>
      <c r="H11" s="111"/>
      <c r="I11" s="111"/>
      <c r="J11" s="111"/>
      <c r="K11" s="111"/>
      <c r="L11" s="111"/>
      <c r="M11" s="111"/>
      <c r="N11" s="112"/>
    </row>
    <row r="12" spans="1:14" ht="12.75">
      <c r="A12" s="122" t="s">
        <v>195</v>
      </c>
      <c r="B12" s="117">
        <v>0</v>
      </c>
      <c r="C12" s="117">
        <v>0</v>
      </c>
      <c r="D12" s="117">
        <v>0</v>
      </c>
      <c r="E12" s="117">
        <v>0</v>
      </c>
      <c r="F12" s="117">
        <v>0</v>
      </c>
      <c r="G12" s="117">
        <v>0</v>
      </c>
      <c r="H12" s="117">
        <v>0</v>
      </c>
      <c r="I12" s="117">
        <v>0</v>
      </c>
      <c r="J12" s="117">
        <v>0</v>
      </c>
      <c r="K12" s="117">
        <v>0</v>
      </c>
      <c r="L12" s="117">
        <v>0</v>
      </c>
      <c r="M12" s="117">
        <v>0</v>
      </c>
      <c r="N12" s="118">
        <f t="shared" si="2"/>
        <v>0</v>
      </c>
    </row>
    <row r="13" spans="1:14" ht="12.75">
      <c r="A13" s="122" t="s">
        <v>196</v>
      </c>
      <c r="B13" s="117">
        <v>0</v>
      </c>
      <c r="C13" s="117">
        <v>0</v>
      </c>
      <c r="D13" s="117">
        <v>0</v>
      </c>
      <c r="E13" s="117">
        <v>0</v>
      </c>
      <c r="F13" s="117">
        <v>0</v>
      </c>
      <c r="G13" s="117">
        <v>0</v>
      </c>
      <c r="H13" s="117">
        <v>0</v>
      </c>
      <c r="I13" s="117">
        <v>0</v>
      </c>
      <c r="J13" s="117">
        <v>0</v>
      </c>
      <c r="K13" s="117">
        <v>0</v>
      </c>
      <c r="L13" s="117">
        <v>0</v>
      </c>
      <c r="M13" s="117">
        <v>0</v>
      </c>
      <c r="N13" s="118">
        <f>SUM(B13:M13)</f>
        <v>0</v>
      </c>
    </row>
    <row r="14" spans="1:14" ht="12.75">
      <c r="A14" s="122" t="s">
        <v>164</v>
      </c>
      <c r="B14" s="117">
        <v>0</v>
      </c>
      <c r="C14" s="117">
        <v>0</v>
      </c>
      <c r="D14" s="117">
        <v>0</v>
      </c>
      <c r="E14" s="117">
        <v>0</v>
      </c>
      <c r="F14" s="117">
        <v>0</v>
      </c>
      <c r="G14" s="117">
        <v>0</v>
      </c>
      <c r="H14" s="117">
        <v>0</v>
      </c>
      <c r="I14" s="117">
        <v>0</v>
      </c>
      <c r="J14" s="117">
        <v>0</v>
      </c>
      <c r="K14" s="117">
        <v>0</v>
      </c>
      <c r="L14" s="117">
        <v>0</v>
      </c>
      <c r="M14" s="117">
        <v>0</v>
      </c>
      <c r="N14" s="118">
        <f>SUM(B14:M14)</f>
        <v>0</v>
      </c>
    </row>
    <row r="15" spans="1:14" ht="12.75">
      <c r="A15" s="122" t="s">
        <v>165</v>
      </c>
      <c r="B15" s="117">
        <v>0</v>
      </c>
      <c r="C15" s="117">
        <v>0</v>
      </c>
      <c r="D15" s="117">
        <v>0</v>
      </c>
      <c r="E15" s="117">
        <v>0</v>
      </c>
      <c r="F15" s="117">
        <v>0</v>
      </c>
      <c r="G15" s="117">
        <v>0</v>
      </c>
      <c r="H15" s="117">
        <v>0</v>
      </c>
      <c r="I15" s="117">
        <v>0</v>
      </c>
      <c r="J15" s="117">
        <v>0</v>
      </c>
      <c r="K15" s="117">
        <v>0</v>
      </c>
      <c r="L15" s="117">
        <v>0</v>
      </c>
      <c r="M15" s="117">
        <v>0</v>
      </c>
      <c r="N15" s="118">
        <f t="shared" si="2"/>
        <v>0</v>
      </c>
    </row>
    <row r="16" spans="1:14" ht="12.75">
      <c r="A16" s="122" t="s">
        <v>166</v>
      </c>
      <c r="B16" s="117">
        <v>0</v>
      </c>
      <c r="C16" s="117">
        <v>0</v>
      </c>
      <c r="D16" s="117">
        <v>0</v>
      </c>
      <c r="E16" s="117">
        <v>0</v>
      </c>
      <c r="F16" s="117">
        <v>0</v>
      </c>
      <c r="G16" s="117">
        <v>0</v>
      </c>
      <c r="H16" s="117">
        <v>0</v>
      </c>
      <c r="I16" s="117">
        <v>0</v>
      </c>
      <c r="J16" s="117">
        <v>0</v>
      </c>
      <c r="K16" s="117">
        <v>0</v>
      </c>
      <c r="L16" s="117">
        <v>0</v>
      </c>
      <c r="M16" s="117">
        <v>0</v>
      </c>
      <c r="N16" s="118">
        <f>SUM(B16:M16)</f>
        <v>0</v>
      </c>
    </row>
    <row r="17" spans="1:14" ht="12.75">
      <c r="A17" s="122" t="s">
        <v>188</v>
      </c>
      <c r="B17" s="117">
        <v>0</v>
      </c>
      <c r="C17" s="117">
        <v>0</v>
      </c>
      <c r="D17" s="117">
        <v>0</v>
      </c>
      <c r="E17" s="117">
        <v>0</v>
      </c>
      <c r="F17" s="117">
        <v>0</v>
      </c>
      <c r="G17" s="117">
        <v>0</v>
      </c>
      <c r="H17" s="117">
        <v>0</v>
      </c>
      <c r="I17" s="117">
        <v>0</v>
      </c>
      <c r="J17" s="117">
        <v>0</v>
      </c>
      <c r="K17" s="117">
        <v>0</v>
      </c>
      <c r="L17" s="117">
        <v>0</v>
      </c>
      <c r="M17" s="117">
        <v>0</v>
      </c>
      <c r="N17" s="118">
        <f t="shared" si="2"/>
        <v>0</v>
      </c>
    </row>
    <row r="18" spans="1:14" ht="12.75">
      <c r="A18" s="122" t="s">
        <v>167</v>
      </c>
      <c r="B18" s="117">
        <v>0</v>
      </c>
      <c r="C18" s="117">
        <v>0</v>
      </c>
      <c r="D18" s="117">
        <v>0</v>
      </c>
      <c r="E18" s="117">
        <v>0</v>
      </c>
      <c r="F18" s="117">
        <v>0</v>
      </c>
      <c r="G18" s="117">
        <v>0</v>
      </c>
      <c r="H18" s="117">
        <v>0</v>
      </c>
      <c r="I18" s="117">
        <v>0</v>
      </c>
      <c r="J18" s="117">
        <v>0</v>
      </c>
      <c r="K18" s="117">
        <v>0</v>
      </c>
      <c r="L18" s="117">
        <v>0</v>
      </c>
      <c r="M18" s="117">
        <v>0</v>
      </c>
      <c r="N18" s="118">
        <f t="shared" si="2"/>
        <v>0</v>
      </c>
    </row>
    <row r="19" spans="1:14" ht="12.75">
      <c r="A19" s="122" t="s">
        <v>168</v>
      </c>
      <c r="B19" s="117">
        <v>0</v>
      </c>
      <c r="C19" s="117">
        <v>0</v>
      </c>
      <c r="D19" s="117">
        <v>0</v>
      </c>
      <c r="E19" s="117">
        <v>0</v>
      </c>
      <c r="F19" s="117">
        <v>0</v>
      </c>
      <c r="G19" s="117">
        <v>0</v>
      </c>
      <c r="H19" s="117">
        <v>0</v>
      </c>
      <c r="I19" s="117">
        <v>0</v>
      </c>
      <c r="J19" s="117">
        <v>0</v>
      </c>
      <c r="K19" s="117">
        <v>0</v>
      </c>
      <c r="L19" s="117">
        <v>0</v>
      </c>
      <c r="M19" s="117">
        <v>0</v>
      </c>
      <c r="N19" s="118">
        <f t="shared" si="2"/>
        <v>0</v>
      </c>
    </row>
    <row r="20" spans="1:14" ht="12.75" customHeight="1">
      <c r="A20" s="122" t="s">
        <v>179</v>
      </c>
      <c r="B20" s="117">
        <v>0</v>
      </c>
      <c r="C20" s="117">
        <v>0</v>
      </c>
      <c r="D20" s="117">
        <v>0</v>
      </c>
      <c r="E20" s="117">
        <v>0</v>
      </c>
      <c r="F20" s="117">
        <v>0</v>
      </c>
      <c r="G20" s="117">
        <v>0</v>
      </c>
      <c r="H20" s="117">
        <v>0</v>
      </c>
      <c r="I20" s="117">
        <v>0</v>
      </c>
      <c r="J20" s="117">
        <v>0</v>
      </c>
      <c r="K20" s="117">
        <v>0</v>
      </c>
      <c r="L20" s="117">
        <v>0</v>
      </c>
      <c r="M20" s="117">
        <v>0</v>
      </c>
      <c r="N20" s="118">
        <f t="shared" si="2"/>
        <v>0</v>
      </c>
    </row>
    <row r="21" spans="1:14" ht="12.75">
      <c r="A21" s="124" t="s">
        <v>169</v>
      </c>
      <c r="B21" s="117">
        <v>0</v>
      </c>
      <c r="C21" s="117">
        <v>0</v>
      </c>
      <c r="D21" s="117">
        <v>0</v>
      </c>
      <c r="E21" s="117">
        <v>0</v>
      </c>
      <c r="F21" s="117">
        <v>0</v>
      </c>
      <c r="G21" s="117">
        <v>0</v>
      </c>
      <c r="H21" s="117">
        <v>0</v>
      </c>
      <c r="I21" s="117">
        <v>0</v>
      </c>
      <c r="J21" s="117">
        <v>0</v>
      </c>
      <c r="K21" s="117">
        <v>0</v>
      </c>
      <c r="L21" s="117">
        <v>0</v>
      </c>
      <c r="M21" s="117">
        <v>0</v>
      </c>
      <c r="N21" s="118">
        <f t="shared" si="2"/>
        <v>0</v>
      </c>
    </row>
    <row r="22" spans="1:14" ht="12.75">
      <c r="A22" s="124" t="s">
        <v>177</v>
      </c>
      <c r="B22" s="117">
        <v>0</v>
      </c>
      <c r="C22" s="117">
        <v>0</v>
      </c>
      <c r="D22" s="117">
        <v>0</v>
      </c>
      <c r="E22" s="117">
        <v>0</v>
      </c>
      <c r="F22" s="117">
        <v>0</v>
      </c>
      <c r="G22" s="117">
        <v>0</v>
      </c>
      <c r="H22" s="117">
        <v>0</v>
      </c>
      <c r="I22" s="117">
        <v>0</v>
      </c>
      <c r="J22" s="117">
        <v>0</v>
      </c>
      <c r="K22" s="117">
        <v>0</v>
      </c>
      <c r="L22" s="117">
        <v>0</v>
      </c>
      <c r="M22" s="117">
        <v>0</v>
      </c>
      <c r="N22" s="118">
        <f t="shared" si="2"/>
        <v>0</v>
      </c>
    </row>
    <row r="23" spans="1:14" ht="12.75">
      <c r="A23" s="125" t="s">
        <v>170</v>
      </c>
      <c r="B23" s="117">
        <v>0</v>
      </c>
      <c r="C23" s="117">
        <v>0</v>
      </c>
      <c r="D23" s="117">
        <v>0</v>
      </c>
      <c r="E23" s="117">
        <v>0</v>
      </c>
      <c r="F23" s="117">
        <v>0</v>
      </c>
      <c r="G23" s="117">
        <v>0</v>
      </c>
      <c r="H23" s="117">
        <v>0</v>
      </c>
      <c r="I23" s="117">
        <v>0</v>
      </c>
      <c r="J23" s="117">
        <v>0</v>
      </c>
      <c r="K23" s="117">
        <v>0</v>
      </c>
      <c r="L23" s="117">
        <v>0</v>
      </c>
      <c r="M23" s="117">
        <v>0</v>
      </c>
      <c r="N23" s="118">
        <f t="shared" si="2"/>
        <v>0</v>
      </c>
    </row>
    <row r="24" spans="1:14" ht="12.75">
      <c r="A24" s="124" t="s">
        <v>171</v>
      </c>
      <c r="B24" s="117">
        <v>0</v>
      </c>
      <c r="C24" s="117">
        <v>0</v>
      </c>
      <c r="D24" s="117">
        <v>0</v>
      </c>
      <c r="E24" s="117">
        <v>0</v>
      </c>
      <c r="F24" s="117">
        <v>0</v>
      </c>
      <c r="G24" s="117">
        <v>0</v>
      </c>
      <c r="H24" s="117">
        <v>0</v>
      </c>
      <c r="I24" s="117">
        <v>0</v>
      </c>
      <c r="J24" s="117">
        <v>0</v>
      </c>
      <c r="K24" s="117">
        <v>0</v>
      </c>
      <c r="L24" s="117">
        <v>0</v>
      </c>
      <c r="M24" s="117">
        <v>0</v>
      </c>
      <c r="N24" s="118">
        <f t="shared" si="2"/>
        <v>0</v>
      </c>
    </row>
    <row r="25" spans="1:14" ht="12.75">
      <c r="A25" s="124" t="s">
        <v>194</v>
      </c>
      <c r="B25" s="117">
        <v>0</v>
      </c>
      <c r="C25" s="117">
        <v>0</v>
      </c>
      <c r="D25" s="117">
        <v>0</v>
      </c>
      <c r="E25" s="117">
        <v>0</v>
      </c>
      <c r="F25" s="117">
        <v>0</v>
      </c>
      <c r="G25" s="117">
        <v>0</v>
      </c>
      <c r="H25" s="117">
        <v>0</v>
      </c>
      <c r="I25" s="117">
        <v>0</v>
      </c>
      <c r="J25" s="117">
        <v>0</v>
      </c>
      <c r="K25" s="117">
        <v>0</v>
      </c>
      <c r="L25" s="117">
        <v>0</v>
      </c>
      <c r="M25" s="117">
        <v>0</v>
      </c>
      <c r="N25" s="118">
        <f t="shared" si="2"/>
        <v>0</v>
      </c>
    </row>
    <row r="26" spans="1:14" ht="25.5">
      <c r="A26" s="124" t="s">
        <v>189</v>
      </c>
      <c r="B26" s="117">
        <v>0</v>
      </c>
      <c r="C26" s="117">
        <v>0</v>
      </c>
      <c r="D26" s="117">
        <v>0</v>
      </c>
      <c r="E26" s="117">
        <v>0</v>
      </c>
      <c r="F26" s="117">
        <v>0</v>
      </c>
      <c r="G26" s="117">
        <v>0</v>
      </c>
      <c r="H26" s="117">
        <v>0</v>
      </c>
      <c r="I26" s="117">
        <v>0</v>
      </c>
      <c r="J26" s="117">
        <v>0</v>
      </c>
      <c r="K26" s="117">
        <v>0</v>
      </c>
      <c r="L26" s="117">
        <v>0</v>
      </c>
      <c r="M26" s="117">
        <v>0</v>
      </c>
      <c r="N26" s="118">
        <f t="shared" si="2"/>
        <v>0</v>
      </c>
    </row>
    <row r="27" spans="1:14" ht="12.75">
      <c r="A27" s="124" t="s">
        <v>190</v>
      </c>
      <c r="B27" s="117">
        <v>0</v>
      </c>
      <c r="C27" s="117">
        <v>0</v>
      </c>
      <c r="D27" s="117">
        <v>0</v>
      </c>
      <c r="E27" s="117">
        <v>0</v>
      </c>
      <c r="F27" s="117">
        <v>0</v>
      </c>
      <c r="G27" s="117">
        <v>0</v>
      </c>
      <c r="H27" s="117">
        <v>0</v>
      </c>
      <c r="I27" s="117">
        <v>0</v>
      </c>
      <c r="J27" s="117">
        <v>0</v>
      </c>
      <c r="K27" s="117">
        <v>0</v>
      </c>
      <c r="L27" s="117">
        <v>0</v>
      </c>
      <c r="M27" s="117">
        <v>0</v>
      </c>
      <c r="N27" s="118">
        <f>SUM(B27:M27)</f>
        <v>0</v>
      </c>
    </row>
    <row r="28" spans="1:14" ht="25.5">
      <c r="A28" s="124" t="s">
        <v>191</v>
      </c>
      <c r="B28" s="117">
        <v>0</v>
      </c>
      <c r="C28" s="117">
        <v>0</v>
      </c>
      <c r="D28" s="117">
        <v>0</v>
      </c>
      <c r="E28" s="117">
        <v>0</v>
      </c>
      <c r="F28" s="117">
        <v>0</v>
      </c>
      <c r="G28" s="117">
        <v>0</v>
      </c>
      <c r="H28" s="117">
        <v>0</v>
      </c>
      <c r="I28" s="117">
        <v>0</v>
      </c>
      <c r="J28" s="117">
        <v>0</v>
      </c>
      <c r="K28" s="117">
        <v>0</v>
      </c>
      <c r="L28" s="117">
        <v>0</v>
      </c>
      <c r="M28" s="117">
        <v>0</v>
      </c>
      <c r="N28" s="118">
        <f>SUM(B28:M28)</f>
        <v>0</v>
      </c>
    </row>
    <row r="29" spans="1:14" ht="12.75">
      <c r="A29" s="124" t="s">
        <v>192</v>
      </c>
      <c r="B29" s="117">
        <v>0</v>
      </c>
      <c r="C29" s="117">
        <v>0</v>
      </c>
      <c r="D29" s="117">
        <v>0</v>
      </c>
      <c r="E29" s="117">
        <v>0</v>
      </c>
      <c r="F29" s="117">
        <v>0</v>
      </c>
      <c r="G29" s="117">
        <v>0</v>
      </c>
      <c r="H29" s="117">
        <v>0</v>
      </c>
      <c r="I29" s="117">
        <v>0</v>
      </c>
      <c r="J29" s="117">
        <v>0</v>
      </c>
      <c r="K29" s="117">
        <v>0</v>
      </c>
      <c r="L29" s="117">
        <v>0</v>
      </c>
      <c r="M29" s="117">
        <v>0</v>
      </c>
      <c r="N29" s="118">
        <f>SUM(B29:M29)</f>
        <v>0</v>
      </c>
    </row>
    <row r="30" spans="1:14" ht="12.75">
      <c r="A30" s="124" t="s">
        <v>193</v>
      </c>
      <c r="B30" s="117">
        <v>0</v>
      </c>
      <c r="C30" s="117">
        <v>0</v>
      </c>
      <c r="D30" s="117">
        <v>0</v>
      </c>
      <c r="E30" s="117">
        <v>0</v>
      </c>
      <c r="F30" s="117">
        <v>0</v>
      </c>
      <c r="G30" s="117">
        <v>0</v>
      </c>
      <c r="H30" s="117">
        <v>0</v>
      </c>
      <c r="I30" s="117">
        <v>0</v>
      </c>
      <c r="J30" s="117">
        <v>0</v>
      </c>
      <c r="K30" s="117">
        <v>0</v>
      </c>
      <c r="L30" s="117">
        <v>0</v>
      </c>
      <c r="M30" s="117">
        <v>0</v>
      </c>
      <c r="N30" s="118">
        <f t="shared" si="2"/>
        <v>0</v>
      </c>
    </row>
    <row r="31" spans="1:14" ht="12.75">
      <c r="A31" s="122" t="s">
        <v>178</v>
      </c>
      <c r="B31" s="117">
        <v>0</v>
      </c>
      <c r="C31" s="117">
        <v>0</v>
      </c>
      <c r="D31" s="117">
        <v>0</v>
      </c>
      <c r="E31" s="117">
        <v>0</v>
      </c>
      <c r="F31" s="117">
        <v>0</v>
      </c>
      <c r="G31" s="117">
        <v>0</v>
      </c>
      <c r="H31" s="117">
        <v>0</v>
      </c>
      <c r="I31" s="117">
        <v>0</v>
      </c>
      <c r="J31" s="117">
        <v>0</v>
      </c>
      <c r="K31" s="117">
        <v>0</v>
      </c>
      <c r="L31" s="117">
        <v>0</v>
      </c>
      <c r="M31" s="117">
        <v>0</v>
      </c>
      <c r="N31" s="118">
        <f t="shared" si="2"/>
        <v>0</v>
      </c>
    </row>
    <row r="32" spans="1:14" ht="12.75">
      <c r="A32" s="122" t="s">
        <v>184</v>
      </c>
      <c r="B32" s="117">
        <v>0</v>
      </c>
      <c r="C32" s="117">
        <v>0</v>
      </c>
      <c r="D32" s="117">
        <v>0</v>
      </c>
      <c r="E32" s="117">
        <v>0</v>
      </c>
      <c r="F32" s="117">
        <v>0</v>
      </c>
      <c r="G32" s="117">
        <v>0</v>
      </c>
      <c r="H32" s="117">
        <v>0</v>
      </c>
      <c r="I32" s="117">
        <v>0</v>
      </c>
      <c r="J32" s="117">
        <v>0</v>
      </c>
      <c r="K32" s="117">
        <v>0</v>
      </c>
      <c r="L32" s="117">
        <v>0</v>
      </c>
      <c r="M32" s="117">
        <v>0</v>
      </c>
      <c r="N32" s="118">
        <f t="shared" si="2"/>
        <v>0</v>
      </c>
    </row>
    <row r="33" spans="1:14" ht="12.75">
      <c r="A33" s="122" t="s">
        <v>180</v>
      </c>
      <c r="B33" s="117">
        <v>0</v>
      </c>
      <c r="C33" s="117">
        <v>0</v>
      </c>
      <c r="D33" s="117">
        <v>0</v>
      </c>
      <c r="E33" s="117">
        <v>0</v>
      </c>
      <c r="F33" s="117">
        <v>0</v>
      </c>
      <c r="G33" s="117">
        <v>0</v>
      </c>
      <c r="H33" s="117">
        <v>0</v>
      </c>
      <c r="I33" s="117">
        <v>0</v>
      </c>
      <c r="J33" s="117">
        <v>0</v>
      </c>
      <c r="K33" s="117">
        <v>0</v>
      </c>
      <c r="L33" s="117">
        <v>0</v>
      </c>
      <c r="M33" s="117">
        <v>0</v>
      </c>
      <c r="N33" s="118">
        <f t="shared" si="2"/>
        <v>0</v>
      </c>
    </row>
    <row r="34" spans="1:14" s="140" customFormat="1" ht="12.75">
      <c r="A34" s="137" t="s">
        <v>205</v>
      </c>
      <c r="B34" s="138">
        <f>'2 Privatentnahmen'!C57</f>
        <v>0</v>
      </c>
      <c r="C34" s="138">
        <f>$B$34</f>
        <v>0</v>
      </c>
      <c r="D34" s="138">
        <f aca="true" t="shared" si="4" ref="D34:M34">$B$34</f>
        <v>0</v>
      </c>
      <c r="E34" s="138">
        <f t="shared" si="4"/>
        <v>0</v>
      </c>
      <c r="F34" s="138">
        <f t="shared" si="4"/>
        <v>0</v>
      </c>
      <c r="G34" s="138">
        <f t="shared" si="4"/>
        <v>0</v>
      </c>
      <c r="H34" s="138">
        <f t="shared" si="4"/>
        <v>0</v>
      </c>
      <c r="I34" s="138">
        <f t="shared" si="4"/>
        <v>0</v>
      </c>
      <c r="J34" s="138">
        <f t="shared" si="4"/>
        <v>0</v>
      </c>
      <c r="K34" s="138">
        <f t="shared" si="4"/>
        <v>0</v>
      </c>
      <c r="L34" s="138">
        <f t="shared" si="4"/>
        <v>0</v>
      </c>
      <c r="M34" s="138">
        <f t="shared" si="4"/>
        <v>0</v>
      </c>
      <c r="N34" s="139">
        <f t="shared" si="2"/>
        <v>0</v>
      </c>
    </row>
    <row r="35" spans="1:14" ht="23.25" customHeight="1" thickBot="1">
      <c r="A35" s="123" t="s">
        <v>172</v>
      </c>
      <c r="B35" s="113">
        <f>SUM(B12:B34)</f>
        <v>0</v>
      </c>
      <c r="C35" s="113">
        <f aca="true" t="shared" si="5" ref="C35:M35">SUM(C12:C34)</f>
        <v>0</v>
      </c>
      <c r="D35" s="113">
        <f t="shared" si="5"/>
        <v>0</v>
      </c>
      <c r="E35" s="113">
        <f t="shared" si="5"/>
        <v>0</v>
      </c>
      <c r="F35" s="113">
        <f t="shared" si="5"/>
        <v>0</v>
      </c>
      <c r="G35" s="113">
        <f t="shared" si="5"/>
        <v>0</v>
      </c>
      <c r="H35" s="113">
        <f t="shared" si="5"/>
        <v>0</v>
      </c>
      <c r="I35" s="113">
        <f t="shared" si="5"/>
        <v>0</v>
      </c>
      <c r="J35" s="113">
        <f t="shared" si="5"/>
        <v>0</v>
      </c>
      <c r="K35" s="113">
        <f t="shared" si="5"/>
        <v>0</v>
      </c>
      <c r="L35" s="113">
        <f t="shared" si="5"/>
        <v>0</v>
      </c>
      <c r="M35" s="113">
        <f t="shared" si="5"/>
        <v>0</v>
      </c>
      <c r="N35" s="114">
        <f t="shared" si="2"/>
        <v>0</v>
      </c>
    </row>
    <row r="36" spans="1:14" ht="23.25" customHeight="1" thickTop="1">
      <c r="A36" s="121" t="s">
        <v>183</v>
      </c>
      <c r="B36" s="111">
        <f aca="true" t="shared" si="6" ref="B36:N36">+B10-B35</f>
        <v>0</v>
      </c>
      <c r="C36" s="111">
        <f t="shared" si="6"/>
        <v>0</v>
      </c>
      <c r="D36" s="111">
        <f t="shared" si="6"/>
        <v>0</v>
      </c>
      <c r="E36" s="111">
        <f t="shared" si="6"/>
        <v>0</v>
      </c>
      <c r="F36" s="111">
        <f t="shared" si="6"/>
        <v>0</v>
      </c>
      <c r="G36" s="111">
        <f t="shared" si="6"/>
        <v>0</v>
      </c>
      <c r="H36" s="111">
        <f t="shared" si="6"/>
        <v>0</v>
      </c>
      <c r="I36" s="111">
        <f t="shared" si="6"/>
        <v>0</v>
      </c>
      <c r="J36" s="111">
        <f t="shared" si="6"/>
        <v>0</v>
      </c>
      <c r="K36" s="111">
        <f t="shared" si="6"/>
        <v>0</v>
      </c>
      <c r="L36" s="111">
        <f t="shared" si="6"/>
        <v>0</v>
      </c>
      <c r="M36" s="111">
        <f t="shared" si="6"/>
        <v>0</v>
      </c>
      <c r="N36" s="112">
        <f t="shared" si="6"/>
        <v>0</v>
      </c>
    </row>
    <row r="37" spans="1:14" s="105" customFormat="1" ht="23.25" customHeight="1" thickBot="1">
      <c r="A37" s="126" t="s">
        <v>181</v>
      </c>
      <c r="B37" s="115">
        <f aca="true" t="shared" si="7" ref="B37:M37">B3+B10-B35</f>
        <v>0</v>
      </c>
      <c r="C37" s="115">
        <f t="shared" si="7"/>
        <v>0</v>
      </c>
      <c r="D37" s="115">
        <f t="shared" si="7"/>
        <v>0</v>
      </c>
      <c r="E37" s="115">
        <f t="shared" si="7"/>
        <v>0</v>
      </c>
      <c r="F37" s="115">
        <f t="shared" si="7"/>
        <v>0</v>
      </c>
      <c r="G37" s="115">
        <f t="shared" si="7"/>
        <v>0</v>
      </c>
      <c r="H37" s="115">
        <f t="shared" si="7"/>
        <v>0</v>
      </c>
      <c r="I37" s="115">
        <f t="shared" si="7"/>
        <v>0</v>
      </c>
      <c r="J37" s="115">
        <f t="shared" si="7"/>
        <v>0</v>
      </c>
      <c r="K37" s="115">
        <f t="shared" si="7"/>
        <v>0</v>
      </c>
      <c r="L37" s="115">
        <f t="shared" si="7"/>
        <v>0</v>
      </c>
      <c r="M37" s="115">
        <f t="shared" si="7"/>
        <v>0</v>
      </c>
      <c r="N37" s="116"/>
    </row>
    <row r="38" ht="12.75">
      <c r="A38" s="127"/>
    </row>
    <row r="39" ht="12.75"/>
    <row r="40" ht="12.75">
      <c r="A40" s="127"/>
    </row>
  </sheetData>
  <sheetProtection password="C9CA" sheet="1" objects="1" scenarios="1" selectLockedCells="1"/>
  <printOptions/>
  <pageMargins left="0.46979166666666666" right="0.7" top="1.2916666666666667" bottom="0.787401575" header="0.3" footer="0.3"/>
  <pageSetup horizontalDpi="600" verticalDpi="600" orientation="landscape" paperSize="9" scale="79"/>
  <headerFooter alignWithMargins="0">
    <oddHeader>&amp;R&amp;G</oddHeader>
  </headerFooter>
  <ignoredErrors>
    <ignoredError sqref="J2 L2" formula="1"/>
    <ignoredError sqref="B34:M34" unlockedFormula="1"/>
  </ignoredError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abt4-227-2</dc:creator>
  <cp:keywords/>
  <dc:description/>
  <cp:lastModifiedBy>Anja Mittra</cp:lastModifiedBy>
  <cp:lastPrinted>2012-03-22T15:59:54Z</cp:lastPrinted>
  <dcterms:created xsi:type="dcterms:W3CDTF">2004-10-12T14:02:10Z</dcterms:created>
  <dcterms:modified xsi:type="dcterms:W3CDTF">2012-05-24T09:38:19Z</dcterms:modified>
  <cp:category/>
  <cp:version/>
  <cp:contentType/>
  <cp:contentStatus/>
</cp:coreProperties>
</file>